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1760" activeTab="0"/>
  </bookViews>
  <sheets>
    <sheet name="ELCQ2020Q1TBL8A" sheetId="1" r:id="rId1"/>
  </sheets>
  <definedNames>
    <definedName name="_xlnm.Print_Area" localSheetId="0">'ELCQ2020Q1TBL8A'!$A$1:$L$21</definedName>
    <definedName name="tbl8adata">'ELCQ2020Q1TBL8A'!$A$46:$J$58</definedName>
  </definedNames>
  <calcPr fullCalcOnLoad="1"/>
</workbook>
</file>

<file path=xl/sharedStrings.xml><?xml version="1.0" encoding="utf-8"?>
<sst xmlns="http://schemas.openxmlformats.org/spreadsheetml/2006/main" count="50" uniqueCount="38">
  <si>
    <t>Table 8a Average weekly earnings by public sector sub-sector and quarter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</si>
  <si>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</si>
  <si>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</si>
  <si>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</si>
  <si>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</si>
  <si>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</si>
  <si>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</si>
  <si>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</si>
  <si>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</si>
  <si>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</si>
  <si>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</si>
  <si>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</si>
  <si>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</si>
  <si>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>Total public sector</t>
  </si>
  <si>
    <t>Total public sector excluding semi-
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</si>
  <si>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</si>
  <si>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</si>
  <si>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</si>
  <si>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</si>
  <si>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</si>
  <si>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Q115</t>
  </si>
  <si>
    <t>Q116</t>
  </si>
  <si>
    <t>Q117</t>
  </si>
  <si>
    <t>Q118</t>
  </si>
  <si>
    <t>Q119</t>
  </si>
  <si>
    <t>Q419</t>
  </si>
  <si>
    <t>Q120</t>
  </si>
  <si>
    <t>Q113</t>
  </si>
  <si>
    <t>Q114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</si>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</sst>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;\-0.00"/>
    <numFmt numFmtId="165" formatCode="\+0.0;\-0.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0" fontId="39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2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96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22" customWidth="1"/>
    <col min="2" max="12" width="10.7109375" style="10" customWidth="1"/>
    <col min="13" max="16384" width="9.140625" style="10" customWidth="1"/>
  </cols>
  <sheetData>
    <row r="1" spans="1:12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 customHeight="1">
      <c r="A2" s="41" t="s">
        <v>1</v>
      </c>
      <c r="B2" s="1" t="str">
        <f aca="true" t="shared" si="0" ref="B2:H2">20&amp;RIGHT(B46,2)</f>
        <v>2015</v>
      </c>
      <c r="C2" s="2" t="str">
        <f t="shared" si="0"/>
        <v>2016</v>
      </c>
      <c r="D2" s="2" t="str">
        <f t="shared" si="0"/>
        <v>2017</v>
      </c>
      <c r="E2" s="2" t="str">
        <f t="shared" si="0"/>
        <v>2018</v>
      </c>
      <c r="F2" s="3" t="str">
        <f t="shared" si="0"/>
        <v>2019</v>
      </c>
      <c r="G2" s="4" t="str">
        <f t="shared" si="0"/>
        <v>2019</v>
      </c>
      <c r="H2" s="5" t="str">
        <f t="shared" si="0"/>
        <v>2020</v>
      </c>
      <c r="I2" s="43" t="s">
        <v>2</v>
      </c>
      <c r="J2" s="43"/>
      <c r="K2" s="43" t="s">
        <v>3</v>
      </c>
      <c r="L2" s="43"/>
    </row>
    <row r="3" spans="1:12" ht="15" customHeight="1">
      <c r="A3" s="42"/>
      <c r="B3" s="23" t="str">
        <f aca="true" t="shared" si="1" ref="B3:G3">LEFT(B46,2)</f>
        <v>Q1</v>
      </c>
      <c r="C3" s="23" t="str">
        <f t="shared" si="1"/>
        <v>Q1</v>
      </c>
      <c r="D3" s="23" t="str">
        <f t="shared" si="1"/>
        <v>Q1</v>
      </c>
      <c r="E3" s="23" t="str">
        <f t="shared" si="1"/>
        <v>Q1</v>
      </c>
      <c r="F3" s="23" t="str">
        <f t="shared" si="1"/>
        <v>Q1</v>
      </c>
      <c r="G3" s="24" t="str">
        <f t="shared" si="1"/>
        <v>Q4</v>
      </c>
      <c r="H3" s="24" t="str">
        <f>LEFT(H46,2)&amp;"*"</f>
        <v>Q1*</v>
      </c>
      <c r="I3" s="44"/>
      <c r="J3" s="44"/>
      <c r="K3" s="44"/>
      <c r="L3" s="44"/>
    </row>
    <row r="4" spans="1:12" ht="15" customHeight="1">
      <c r="A4" s="6"/>
      <c r="B4" s="7" t="s">
        <v>4</v>
      </c>
      <c r="C4" s="7" t="s">
        <v>4</v>
      </c>
      <c r="D4" s="7" t="s">
        <v>4</v>
      </c>
      <c r="E4" s="7" t="s">
        <v>4</v>
      </c>
      <c r="F4" s="8" t="s">
        <v>4</v>
      </c>
      <c r="G4" s="8" t="s">
        <v>4</v>
      </c>
      <c r="H4" s="8" t="s">
        <v>4</v>
      </c>
      <c r="I4" s="8" t="s">
        <v>4</v>
      </c>
      <c r="J4" s="7" t="s">
        <v>5</v>
      </c>
      <c r="K4" s="8" t="s">
        <v>4</v>
      </c>
      <c r="L4" s="7" t="s">
        <v>5</v>
      </c>
    </row>
    <row r="5" spans="1:12" s="11" customFormat="1" ht="15" customHeight="1">
      <c r="A5" s="12" t="s">
        <v>6</v>
      </c>
      <c r="B5" s="13">
        <f aca="true" t="shared" si="2" ref="B5:B11">IF(B47="","",B47)</f>
        <v>922.23</v>
      </c>
      <c r="C5" s="13">
        <f aca="true" t="shared" si="3" ref="C5:H11">IF(C47="","",C47)</f>
        <v>828.68</v>
      </c>
      <c r="D5" s="13">
        <f t="shared" si="3"/>
        <v>906.08</v>
      </c>
      <c r="E5" s="14">
        <f t="shared" si="3"/>
        <v>941.65</v>
      </c>
      <c r="F5" s="14">
        <f t="shared" si="3"/>
        <v>941.94</v>
      </c>
      <c r="G5" s="14">
        <f t="shared" si="3"/>
        <v>958.02</v>
      </c>
      <c r="H5" s="14">
        <f t="shared" si="3"/>
        <v>941.69</v>
      </c>
      <c r="I5" s="32">
        <f aca="true" t="shared" si="4" ref="I5:I13">IF(OR(ROUND((H5-G5),2)&gt;0,ROUND((H5-G5),2)&lt;0),ROUND((H5-G5),2),"-")</f>
        <v>-16.33</v>
      </c>
      <c r="J5" s="36">
        <f aca="true" t="shared" si="5" ref="J5:J13">IF(I5="-","-",ROUND((I5/G5)*100,1))</f>
        <v>-1.7</v>
      </c>
      <c r="K5" s="32">
        <f aca="true" t="shared" si="6" ref="K5:K13">IF(OR(ROUND((H5-F5),2)&gt;0,ROUND((H5-F5),2)&lt;0),ROUND((H5-F5),2),"-")</f>
        <v>-0.25</v>
      </c>
      <c r="L5" s="36">
        <f aca="true" t="shared" si="7" ref="L5:L13">IF(K5="-","-",ROUND((K5/F5)*100,1))</f>
        <v>0</v>
      </c>
    </row>
    <row r="6" spans="1:12" ht="15" customHeight="1">
      <c r="A6" s="12" t="s">
        <v>7</v>
      </c>
      <c r="B6" s="13">
        <f t="shared" si="2"/>
        <v>807.82</v>
      </c>
      <c r="C6" s="13">
        <f t="shared" si="3"/>
        <v>811.03</v>
      </c>
      <c r="D6" s="13">
        <f t="shared" si="3"/>
        <v>812.35</v>
      </c>
      <c r="E6" s="14">
        <f t="shared" si="3"/>
        <v>850.22</v>
      </c>
      <c r="F6" s="14">
        <f t="shared" si="3"/>
        <v>866.82</v>
      </c>
      <c r="G6" s="14">
        <f t="shared" si="3"/>
        <v>916.88</v>
      </c>
      <c r="H6" s="14">
        <f t="shared" si="3"/>
        <v>902.41</v>
      </c>
      <c r="I6" s="32">
        <f t="shared" si="4"/>
        <v>-14.47</v>
      </c>
      <c r="J6" s="36">
        <f t="shared" si="5"/>
        <v>-1.6</v>
      </c>
      <c r="K6" s="32">
        <f t="shared" si="6"/>
        <v>35.59</v>
      </c>
      <c r="L6" s="36">
        <f t="shared" si="7"/>
        <v>4.1</v>
      </c>
    </row>
    <row r="7" spans="1:12" ht="15" customHeight="1">
      <c r="A7" s="12" t="s">
        <v>8</v>
      </c>
      <c r="B7" s="13">
        <f t="shared" si="2"/>
        <v>1235.67</v>
      </c>
      <c r="C7" s="13">
        <f t="shared" si="3"/>
        <v>1206.15</v>
      </c>
      <c r="D7" s="13">
        <f t="shared" si="3"/>
        <v>1243.92</v>
      </c>
      <c r="E7" s="14">
        <f t="shared" si="3"/>
        <v>1273.81</v>
      </c>
      <c r="F7" s="14">
        <f t="shared" si="3"/>
        <v>1252.81</v>
      </c>
      <c r="G7" s="14">
        <f t="shared" si="3"/>
        <v>1253.95</v>
      </c>
      <c r="H7" s="14">
        <f t="shared" si="3"/>
        <v>1278.24</v>
      </c>
      <c r="I7" s="32">
        <f t="shared" si="4"/>
        <v>24.29</v>
      </c>
      <c r="J7" s="36">
        <f t="shared" si="5"/>
        <v>1.9</v>
      </c>
      <c r="K7" s="32">
        <f t="shared" si="6"/>
        <v>25.43</v>
      </c>
      <c r="L7" s="36">
        <f t="shared" si="7"/>
        <v>2</v>
      </c>
    </row>
    <row r="8" spans="1:12" ht="15" customHeight="1">
      <c r="A8" s="12" t="s">
        <v>9</v>
      </c>
      <c r="B8" s="13">
        <f t="shared" si="2"/>
        <v>901.74</v>
      </c>
      <c r="C8" s="13">
        <f t="shared" si="3"/>
        <v>899.41</v>
      </c>
      <c r="D8" s="13">
        <f t="shared" si="3"/>
        <v>912.57</v>
      </c>
      <c r="E8" s="14">
        <f t="shared" si="3"/>
        <v>959.75</v>
      </c>
      <c r="F8" s="14">
        <f t="shared" si="3"/>
        <v>974.73</v>
      </c>
      <c r="G8" s="14">
        <f t="shared" si="3"/>
        <v>1017.57</v>
      </c>
      <c r="H8" s="14">
        <f t="shared" si="3"/>
        <v>993.71</v>
      </c>
      <c r="I8" s="32">
        <f t="shared" si="4"/>
        <v>-23.86</v>
      </c>
      <c r="J8" s="36">
        <f t="shared" si="5"/>
        <v>-2.3</v>
      </c>
      <c r="K8" s="32">
        <f t="shared" si="6"/>
        <v>18.98</v>
      </c>
      <c r="L8" s="36">
        <f t="shared" si="7"/>
        <v>1.9</v>
      </c>
    </row>
    <row r="9" spans="1:12" ht="15" customHeight="1">
      <c r="A9" s="12" t="s">
        <v>10</v>
      </c>
      <c r="B9" s="13">
        <f t="shared" si="2"/>
        <v>827.25</v>
      </c>
      <c r="C9" s="13">
        <f t="shared" si="3"/>
        <v>844.57</v>
      </c>
      <c r="D9" s="13">
        <f t="shared" si="3"/>
        <v>823.97</v>
      </c>
      <c r="E9" s="14">
        <f t="shared" si="3"/>
        <v>853.25</v>
      </c>
      <c r="F9" s="14">
        <f t="shared" si="3"/>
        <v>849.21</v>
      </c>
      <c r="G9" s="14">
        <f t="shared" si="3"/>
        <v>876.04</v>
      </c>
      <c r="H9" s="14">
        <f t="shared" si="3"/>
        <v>860.93</v>
      </c>
      <c r="I9" s="32">
        <f t="shared" si="4"/>
        <v>-15.11</v>
      </c>
      <c r="J9" s="36">
        <f t="shared" si="5"/>
        <v>-1.7</v>
      </c>
      <c r="K9" s="32">
        <f t="shared" si="6"/>
        <v>11.72</v>
      </c>
      <c r="L9" s="36">
        <f t="shared" si="7"/>
        <v>1.4</v>
      </c>
    </row>
    <row r="10" spans="1:12" ht="15" customHeight="1">
      <c r="A10" s="12" t="s">
        <v>11</v>
      </c>
      <c r="B10" s="13">
        <f t="shared" si="2"/>
        <v>858.23</v>
      </c>
      <c r="C10" s="13">
        <f t="shared" si="3"/>
        <v>866.31</v>
      </c>
      <c r="D10" s="13">
        <f t="shared" si="3"/>
        <v>873.74</v>
      </c>
      <c r="E10" s="14">
        <f t="shared" si="3"/>
        <v>907.25</v>
      </c>
      <c r="F10" s="14">
        <f t="shared" si="3"/>
        <v>914.9</v>
      </c>
      <c r="G10" s="14">
        <f t="shared" si="3"/>
        <v>963.06</v>
      </c>
      <c r="H10" s="14">
        <f t="shared" si="3"/>
        <v>974.19</v>
      </c>
      <c r="I10" s="32">
        <f t="shared" si="4"/>
        <v>11.13</v>
      </c>
      <c r="J10" s="36">
        <f t="shared" si="5"/>
        <v>1.2</v>
      </c>
      <c r="K10" s="32">
        <f t="shared" si="6"/>
        <v>59.29</v>
      </c>
      <c r="L10" s="36">
        <f t="shared" si="7"/>
        <v>6.5</v>
      </c>
    </row>
    <row r="11" spans="1:12" ht="15" customHeight="1">
      <c r="A11" s="15" t="s">
        <v>12</v>
      </c>
      <c r="B11" s="13">
        <f t="shared" si="2"/>
        <v>973.69</v>
      </c>
      <c r="C11" s="13">
        <f t="shared" si="3"/>
        <v>1011.4</v>
      </c>
      <c r="D11" s="13">
        <f t="shared" si="3"/>
        <v>1016.5</v>
      </c>
      <c r="E11" s="14">
        <f t="shared" si="3"/>
        <v>1042.62</v>
      </c>
      <c r="F11" s="14">
        <f t="shared" si="3"/>
        <v>1046.85</v>
      </c>
      <c r="G11" s="14">
        <f t="shared" si="3"/>
        <v>1031.68</v>
      </c>
      <c r="H11" s="14">
        <f t="shared" si="3"/>
        <v>1087.15</v>
      </c>
      <c r="I11" s="32">
        <f t="shared" si="4"/>
        <v>55.47</v>
      </c>
      <c r="J11" s="36">
        <f t="shared" si="5"/>
        <v>5.4</v>
      </c>
      <c r="K11" s="32">
        <f t="shared" si="6"/>
        <v>40.3</v>
      </c>
      <c r="L11" s="36">
        <f t="shared" si="7"/>
        <v>3.8</v>
      </c>
    </row>
    <row r="12" spans="1:12" ht="15" customHeight="1">
      <c r="A12" s="16" t="s">
        <v>13</v>
      </c>
      <c r="B12" s="8">
        <f>IF(B56="","",B56)</f>
        <v>903.96</v>
      </c>
      <c r="C12" s="8">
        <f aca="true" t="shared" si="8" ref="C12:G13">IF(C56="","",C56)</f>
        <v>899.97</v>
      </c>
      <c r="D12" s="8">
        <f t="shared" si="8"/>
        <v>916.05</v>
      </c>
      <c r="E12" s="17">
        <f t="shared" si="8"/>
        <v>952.89</v>
      </c>
      <c r="F12" s="17">
        <f t="shared" si="8"/>
        <v>960.26</v>
      </c>
      <c r="G12" s="17">
        <f t="shared" si="8"/>
        <v>991.07</v>
      </c>
      <c r="H12" s="17">
        <f>IF(H56="","",H56)</f>
        <v>991.53</v>
      </c>
      <c r="I12" s="33">
        <f t="shared" si="4"/>
        <v>0.46</v>
      </c>
      <c r="J12" s="37">
        <f t="shared" si="5"/>
        <v>0</v>
      </c>
      <c r="K12" s="33">
        <f t="shared" si="6"/>
        <v>31.27</v>
      </c>
      <c r="L12" s="37">
        <f t="shared" si="7"/>
        <v>3.3</v>
      </c>
    </row>
    <row r="13" spans="1:12" ht="27" customHeight="1">
      <c r="A13" s="18" t="s">
        <v>14</v>
      </c>
      <c r="B13" s="26">
        <f>IF(B57="","",B57)</f>
        <v>892.67</v>
      </c>
      <c r="C13" s="26">
        <f t="shared" si="8"/>
        <v>882.36</v>
      </c>
      <c r="D13" s="26">
        <f t="shared" si="8"/>
        <v>900.15</v>
      </c>
      <c r="E13" s="27">
        <f t="shared" si="8"/>
        <v>939.36</v>
      </c>
      <c r="F13" s="27">
        <f t="shared" si="8"/>
        <v>946.63</v>
      </c>
      <c r="G13" s="27">
        <f t="shared" si="8"/>
        <v>984.86</v>
      </c>
      <c r="H13" s="27">
        <f>IF(H57="","",H57)</f>
        <v>976.8</v>
      </c>
      <c r="I13" s="34">
        <f t="shared" si="4"/>
        <v>-8.06</v>
      </c>
      <c r="J13" s="37">
        <f t="shared" si="5"/>
        <v>-0.8</v>
      </c>
      <c r="K13" s="34">
        <f t="shared" si="6"/>
        <v>30.17</v>
      </c>
      <c r="L13" s="37">
        <f t="shared" si="7"/>
        <v>3.2</v>
      </c>
    </row>
    <row r="14" spans="1:12" ht="15" customHeight="1">
      <c r="A14" s="9" t="s">
        <v>15</v>
      </c>
      <c r="B14" s="19"/>
      <c r="C14" s="19"/>
      <c r="D14" s="19"/>
      <c r="E14" s="19"/>
      <c r="F14" s="19"/>
      <c r="G14" s="19"/>
      <c r="H14" s="19"/>
      <c r="I14" s="35"/>
      <c r="J14" s="38"/>
      <c r="K14" s="35"/>
      <c r="L14" s="38"/>
    </row>
    <row r="15" spans="1:12" ht="15" customHeight="1">
      <c r="A15" s="20" t="s">
        <v>16</v>
      </c>
      <c r="B15" s="13">
        <f>IF(B55="","",B55)</f>
        <v>972.06</v>
      </c>
      <c r="C15" s="13">
        <f aca="true" t="shared" si="9" ref="C15:H15">IF(C55="","",C55)</f>
        <v>992.53</v>
      </c>
      <c r="D15" s="13">
        <f t="shared" si="9"/>
        <v>959.42</v>
      </c>
      <c r="E15" s="14">
        <f t="shared" si="9"/>
        <v>993.58</v>
      </c>
      <c r="F15" s="14">
        <f t="shared" si="9"/>
        <v>993.67</v>
      </c>
      <c r="G15" s="14">
        <f t="shared" si="9"/>
        <v>1036.03</v>
      </c>
      <c r="H15" s="14">
        <f t="shared" si="9"/>
        <v>1037.8</v>
      </c>
      <c r="I15" s="32">
        <f>IF(OR(ROUND((H15-G15),2)&gt;0,ROUND((H15-G15),2)&lt;0),ROUND((H15-G15),2),"-")</f>
        <v>1.77</v>
      </c>
      <c r="J15" s="36">
        <f>IF(I15="-","-",ROUND((I15/G15)*100,1))</f>
        <v>0.2</v>
      </c>
      <c r="K15" s="32">
        <f>IF(OR(ROUND((H15-F15),2)&gt;0,ROUND((H15-F15),2)&lt;0),ROUND((H15-F15),2),"-")</f>
        <v>44.13</v>
      </c>
      <c r="L15" s="36">
        <f>IF(K15="-","-",ROUND((K15/F15)*100,1))</f>
        <v>4.4</v>
      </c>
    </row>
    <row r="16" spans="1:12" ht="15" customHeight="1">
      <c r="A16" s="20" t="s">
        <v>17</v>
      </c>
      <c r="B16" s="13">
        <f>IF(B54="","",B54)</f>
        <v>974.31</v>
      </c>
      <c r="C16" s="13">
        <f aca="true" t="shared" si="10" ref="C16:H16">IF(C54="","",C54)</f>
        <v>1017.76</v>
      </c>
      <c r="D16" s="13">
        <f t="shared" si="10"/>
        <v>1036.22</v>
      </c>
      <c r="E16" s="14">
        <f t="shared" si="10"/>
        <v>1062.7</v>
      </c>
      <c r="F16" s="14">
        <f t="shared" si="10"/>
        <v>1068.67</v>
      </c>
      <c r="G16" s="14">
        <f t="shared" si="10"/>
        <v>1029.72</v>
      </c>
      <c r="H16" s="14">
        <f t="shared" si="10"/>
        <v>1107.82</v>
      </c>
      <c r="I16" s="32">
        <f>IF(OR(ROUND((H16-G16),2)&gt;0,ROUND((H16-G16),2)&lt;0),ROUND((H16-G16),2),"-")</f>
        <v>78.1</v>
      </c>
      <c r="J16" s="36">
        <f>IF(I16="-","-",ROUND((I16/G16)*100,1))</f>
        <v>7.6</v>
      </c>
      <c r="K16" s="32">
        <f>IF(OR(ROUND((H16-F16),2)&gt;0,ROUND((H16-F16),2)&lt;0),ROUND((H16-F16),2),"-")</f>
        <v>39.15</v>
      </c>
      <c r="L16" s="36">
        <f>IF(K16="-","-",ROUND((K16/F16)*100,1))</f>
        <v>3.7</v>
      </c>
    </row>
    <row r="17" spans="1:12" ht="15" customHeight="1">
      <c r="A17" s="40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 customHeight="1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ht="15" customHeight="1" hidden="1">
      <c r="A19" s="10"/>
    </row>
    <row r="20" ht="15" customHeight="1" hidden="1">
      <c r="A20" s="10"/>
    </row>
    <row r="21" spans="1:12" ht="15" customHeight="1" hidden="1">
      <c r="A21" s="28"/>
      <c r="B21" s="29"/>
      <c r="C21" s="29"/>
      <c r="D21" s="29"/>
      <c r="E21" s="29"/>
      <c r="F21" s="30"/>
      <c r="G21" s="31"/>
      <c r="H21" s="31"/>
      <c r="I21" s="31"/>
      <c r="J21" s="31"/>
      <c r="K21" s="31"/>
      <c r="L21" s="31"/>
    </row>
    <row r="22" spans="1:12" ht="15" customHeight="1" hidden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5" customHeight="1" hidden="1">
      <c r="A23" s="10"/>
    </row>
    <row r="24" ht="15" customHeight="1" hidden="1">
      <c r="A24" s="10"/>
    </row>
    <row r="25" ht="15" customHeight="1" hidden="1">
      <c r="A25" s="10"/>
    </row>
    <row r="26" ht="15" customHeight="1" hidden="1">
      <c r="A26" s="10"/>
    </row>
    <row r="27" ht="15" customHeight="1" hidden="1">
      <c r="A27" s="10"/>
    </row>
    <row r="28" ht="15" customHeight="1" hidden="1">
      <c r="A28" s="10"/>
    </row>
    <row r="29" ht="15" customHeight="1" hidden="1">
      <c r="A29" s="10"/>
    </row>
    <row r="30" ht="15" customHeight="1" hidden="1">
      <c r="A30" s="10"/>
    </row>
    <row r="31" ht="15" customHeight="1" hidden="1">
      <c r="A31" s="10"/>
    </row>
    <row r="32" ht="15" customHeight="1" hidden="1">
      <c r="A32" s="10"/>
    </row>
    <row r="33" ht="15" customHeight="1" hidden="1">
      <c r="A33" s="10"/>
    </row>
    <row r="34" ht="15" customHeight="1" hidden="1">
      <c r="A34" s="10"/>
    </row>
    <row r="35" ht="15" customHeight="1" hidden="1">
      <c r="A35" s="10"/>
    </row>
    <row r="36" ht="15" customHeight="1" hidden="1">
      <c r="A36" s="10"/>
    </row>
    <row r="37" ht="15" customHeight="1" hidden="1">
      <c r="A37" s="10"/>
    </row>
    <row r="38" ht="15" customHeight="1" hidden="1">
      <c r="A38" s="10"/>
    </row>
    <row r="39" ht="15" customHeight="1" hidden="1">
      <c r="A39" s="10"/>
    </row>
    <row r="40" ht="15" customHeight="1" hidden="1">
      <c r="A40" s="10"/>
    </row>
    <row r="41" ht="15" customHeight="1" hidden="1">
      <c r="A41" s="10"/>
    </row>
    <row r="42" ht="15" customHeight="1" hidden="1">
      <c r="A42" s="10"/>
    </row>
    <row r="43" ht="15" customHeight="1" hidden="1">
      <c r="A43" s="10"/>
    </row>
    <row r="44" ht="15" customHeight="1" hidden="1">
      <c r="A44" s="10"/>
    </row>
    <row r="45" ht="15" customHeight="1" hidden="1">
      <c r="A45" s="10"/>
    </row>
    <row r="46" spans="1:10" ht="15" customHeight="1" hidden="1">
      <c r="A46" s="10" t="s">
        <v>19</v>
      </c>
      <c r="B46" s="21" t="s">
        <v>20</v>
      </c>
      <c r="C46" s="21" t="s">
        <v>21</v>
      </c>
      <c r="D46" s="21" t="s">
        <v>22</v>
      </c>
      <c r="E46" s="21" t="s">
        <v>23</v>
      </c>
      <c r="F46" s="21" t="s">
        <v>24</v>
      </c>
      <c r="G46" s="21" t="s">
        <v>25</v>
      </c>
      <c r="H46" s="21" t="s">
        <v>26</v>
      </c>
      <c r="I46" t="s">
        <v>27</v>
      </c>
      <c r="J46" t="s">
        <v>28</v>
      </c>
    </row>
    <row r="47" spans="1:8" ht="15" customHeight="1" hidden="1">
      <c r="A47" s="10" t="s">
        <v>29</v>
      </c>
      <c r="B47" s="21">
        <v>922.23</v>
      </c>
      <c r="C47" s="21">
        <v>828.68</v>
      </c>
      <c r="D47" s="21">
        <v>906.08</v>
      </c>
      <c r="E47" s="21">
        <v>941.65</v>
      </c>
      <c r="F47" s="21">
        <v>941.94</v>
      </c>
      <c r="G47" s="21">
        <v>958.02</v>
      </c>
      <c r="H47" s="21">
        <v>941.69</v>
      </c>
    </row>
    <row r="48" spans="1:8" ht="15" customHeight="1" hidden="1">
      <c r="A48" s="10" t="s">
        <v>7</v>
      </c>
      <c r="B48" s="21">
        <v>807.82</v>
      </c>
      <c r="C48" s="21">
        <v>811.03</v>
      </c>
      <c r="D48" s="21">
        <v>812.35</v>
      </c>
      <c r="E48" s="21">
        <v>850.22</v>
      </c>
      <c r="F48" s="21">
        <v>866.82</v>
      </c>
      <c r="G48" s="21">
        <v>916.88</v>
      </c>
      <c r="H48" s="21">
        <v>902.41</v>
      </c>
    </row>
    <row r="49" spans="1:8" ht="15" customHeight="1" hidden="1">
      <c r="A49" s="10" t="s">
        <v>30</v>
      </c>
      <c r="B49" s="21">
        <v>1235.67</v>
      </c>
      <c r="C49" s="21">
        <v>1206.15</v>
      </c>
      <c r="D49" s="21">
        <v>1243.92</v>
      </c>
      <c r="E49" s="21">
        <v>1273.81</v>
      </c>
      <c r="F49" s="21">
        <v>1252.81</v>
      </c>
      <c r="G49" s="21">
        <v>1253.95</v>
      </c>
      <c r="H49" s="21">
        <v>1278.24</v>
      </c>
    </row>
    <row r="50" spans="1:8" ht="15" customHeight="1" hidden="1">
      <c r="A50" s="10" t="s">
        <v>9</v>
      </c>
      <c r="B50" s="21">
        <v>901.74</v>
      </c>
      <c r="C50" s="21">
        <v>899.41</v>
      </c>
      <c r="D50" s="21">
        <v>912.57</v>
      </c>
      <c r="E50" s="21">
        <v>959.75</v>
      </c>
      <c r="F50" s="21">
        <v>974.73</v>
      </c>
      <c r="G50" s="21">
        <v>1017.57</v>
      </c>
      <c r="H50" s="21">
        <v>993.71</v>
      </c>
    </row>
    <row r="51" spans="1:8" ht="15" customHeight="1" hidden="1">
      <c r="A51" s="10" t="s">
        <v>31</v>
      </c>
      <c r="B51" s="21">
        <v>827.25</v>
      </c>
      <c r="C51" s="21">
        <v>844.57</v>
      </c>
      <c r="D51" s="21">
        <v>823.97</v>
      </c>
      <c r="E51" s="21">
        <v>853.25</v>
      </c>
      <c r="F51" s="21">
        <v>849.21</v>
      </c>
      <c r="G51" s="21">
        <v>876.04</v>
      </c>
      <c r="H51" s="21">
        <v>860.93</v>
      </c>
    </row>
    <row r="52" spans="1:8" ht="15" customHeight="1" hidden="1">
      <c r="A52" s="10" t="s">
        <v>11</v>
      </c>
      <c r="B52" s="21">
        <v>858.23</v>
      </c>
      <c r="C52" s="21">
        <v>866.31</v>
      </c>
      <c r="D52" s="21">
        <v>873.74</v>
      </c>
      <c r="E52" s="21">
        <v>907.25</v>
      </c>
      <c r="F52" s="21">
        <v>914.9</v>
      </c>
      <c r="G52" s="21">
        <v>963.06</v>
      </c>
      <c r="H52" s="21">
        <v>974.19</v>
      </c>
    </row>
    <row r="53" spans="1:8" ht="15" customHeight="1" hidden="1">
      <c r="A53" s="10" t="s">
        <v>32</v>
      </c>
      <c r="B53" s="21">
        <v>973.69</v>
      </c>
      <c r="C53" s="21">
        <v>1011.4</v>
      </c>
      <c r="D53" s="21">
        <v>1016.5</v>
      </c>
      <c r="E53" s="21">
        <v>1042.62</v>
      </c>
      <c r="F53" s="21">
        <v>1046.85</v>
      </c>
      <c r="G53" s="21">
        <v>1031.68</v>
      </c>
      <c r="H53" s="21">
        <v>1087.15</v>
      </c>
    </row>
    <row r="54" spans="1:8" ht="15" customHeight="1" hidden="1">
      <c r="A54" s="10" t="s">
        <v>33</v>
      </c>
      <c r="B54" s="21">
        <v>974.31</v>
      </c>
      <c r="C54" s="21">
        <v>1017.76</v>
      </c>
      <c r="D54" s="21">
        <v>1036.22</v>
      </c>
      <c r="E54" s="21">
        <v>1062.7</v>
      </c>
      <c r="F54" s="21">
        <v>1068.67</v>
      </c>
      <c r="G54" s="21">
        <v>1029.72</v>
      </c>
      <c r="H54" s="21">
        <v>1107.82</v>
      </c>
    </row>
    <row r="55" spans="1:8" ht="15" customHeight="1" hidden="1">
      <c r="A55" s="10" t="s">
        <v>34</v>
      </c>
      <c r="B55" s="21">
        <v>972.06</v>
      </c>
      <c r="C55" s="21">
        <v>992.53</v>
      </c>
      <c r="D55" s="21">
        <v>959.42</v>
      </c>
      <c r="E55" s="21">
        <v>993.58</v>
      </c>
      <c r="F55" s="21">
        <v>993.67</v>
      </c>
      <c r="G55" s="21">
        <v>1036.03</v>
      </c>
      <c r="H55" s="21">
        <v>1037.8</v>
      </c>
    </row>
    <row r="56" spans="1:8" ht="15" customHeight="1" hidden="1">
      <c r="A56" s="10" t="s">
        <v>35</v>
      </c>
      <c r="B56" s="21">
        <v>903.96</v>
      </c>
      <c r="C56" s="21">
        <v>899.97</v>
      </c>
      <c r="D56" s="21">
        <v>916.05</v>
      </c>
      <c r="E56" s="21">
        <v>952.89</v>
      </c>
      <c r="F56" s="21">
        <v>960.26</v>
      </c>
      <c r="G56" s="21">
        <v>991.07</v>
      </c>
      <c r="H56" s="21">
        <v>991.53</v>
      </c>
    </row>
    <row r="57" spans="1:8" ht="15" customHeight="1" hidden="1">
      <c r="A57" s="10" t="s">
        <v>36</v>
      </c>
      <c r="B57" s="21">
        <v>892.67</v>
      </c>
      <c r="C57" s="21">
        <v>882.36</v>
      </c>
      <c r="D57" s="21">
        <v>900.15</v>
      </c>
      <c r="E57" s="21">
        <v>939.36</v>
      </c>
      <c r="F57" s="21">
        <v>946.63</v>
      </c>
      <c r="G57" s="21">
        <v>984.86</v>
      </c>
      <c r="H57" s="21">
        <v>976.8</v>
      </c>
    </row>
    <row r="58" spans="1:8" ht="15" customHeight="1" hidden="1">
      <c r="A58" s="10" t="s">
        <v>37</v>
      </c>
      <c r="B58" s="21">
        <v>641.2</v>
      </c>
      <c r="C58" s="21">
        <v>661.48</v>
      </c>
      <c r="D58" s="21">
        <v>672.17</v>
      </c>
      <c r="E58" s="21">
        <v>685.99</v>
      </c>
      <c r="F58" s="21">
        <v>717.2</v>
      </c>
      <c r="G58" s="21">
        <v>726.32</v>
      </c>
      <c r="H58" s="21">
        <v>746.22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</sheetData>
  <sheetProtection password="9C5D" sheet="1"/>
  <mergeCells count="5">
    <mergeCell ref="A1:L1"/>
    <mergeCell ref="A17:L17"/>
    <mergeCell ref="A2:A3"/>
    <mergeCell ref="I2:J3"/>
    <mergeCell ref="K2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Jessica Mooney</cp:lastModifiedBy>
  <cp:lastPrinted>2014-11-18T09:55:39Z</cp:lastPrinted>
  <dcterms:created xsi:type="dcterms:W3CDTF">2013-09-13T11:04:49Z</dcterms:created>
  <dcterms:modified xsi:type="dcterms:W3CDTF">2020-06-03T10:21:01Z</dcterms:modified>
  <cp:category/>
  <cp:version/>
  <cp:contentType/>
  <cp:contentStatus/>
</cp:coreProperties>
</file>