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sults Analysis &amp; Publications\RAP WORK FOLDERS\SBS Releases\BUSINESS IN IRELAND 2017\Chapter 3 - SMEs\"/>
    </mc:Choice>
  </mc:AlternateContent>
  <bookViews>
    <workbookView xWindow="-495" yWindow="165" windowWidth="15480" windowHeight="11580" firstSheet="7" activeTab="7"/>
  </bookViews>
  <sheets>
    <sheet name="Bus Demog 1" sheetId="3" state="hidden" r:id="rId1"/>
    <sheet name="Bus Demog 2" sheetId="22" state="hidden" r:id="rId2"/>
    <sheet name="Bus Surveys" sheetId="5" state="hidden" r:id="rId3"/>
    <sheet name="Source Trader Foreign" sheetId="24" state="hidden" r:id="rId4"/>
    <sheet name="Table 3.1" sheetId="25" state="hidden" r:id="rId5"/>
    <sheet name="Table 3.2" sheetId="2" state="hidden" r:id="rId6"/>
    <sheet name="Table 3.3" sheetId="4" state="hidden" r:id="rId7"/>
    <sheet name="P-BII2017TBL3.2" sheetId="27" r:id="rId8"/>
    <sheet name="Figure 3.15 and 3.16 OLD " sheetId="20" state="hidden" r:id="rId9"/>
  </sheets>
  <calcPr calcId="171027"/>
</workbook>
</file>

<file path=xl/calcChain.xml><?xml version="1.0" encoding="utf-8"?>
<calcChain xmlns="http://schemas.openxmlformats.org/spreadsheetml/2006/main">
  <c r="E50" i="24" l="1"/>
  <c r="F50" i="24"/>
  <c r="G50" i="24"/>
  <c r="H50" i="24"/>
  <c r="I50" i="24"/>
  <c r="J50" i="24"/>
  <c r="E51" i="24"/>
  <c r="F51" i="24"/>
  <c r="G51" i="24"/>
  <c r="H51" i="24"/>
  <c r="I51" i="24"/>
  <c r="J51" i="24"/>
  <c r="E52" i="24"/>
  <c r="F52" i="24"/>
  <c r="G52" i="24"/>
  <c r="H52" i="24"/>
  <c r="I52" i="24"/>
  <c r="J52" i="24"/>
  <c r="E53" i="24"/>
  <c r="F53" i="24"/>
  <c r="G53" i="24"/>
  <c r="H53" i="24"/>
  <c r="I53" i="24"/>
  <c r="J53" i="24"/>
  <c r="D53" i="24"/>
  <c r="D52" i="24"/>
  <c r="D51" i="24"/>
  <c r="D50" i="24"/>
  <c r="D55" i="24" s="1"/>
  <c r="I55" i="24" l="1"/>
  <c r="G55" i="24"/>
  <c r="E55" i="24"/>
  <c r="J55" i="24"/>
  <c r="H55" i="24"/>
  <c r="F55" i="24"/>
  <c r="AC16" i="20"/>
  <c r="AC15" i="20"/>
  <c r="AC14" i="20"/>
  <c r="AC13" i="20"/>
  <c r="AC12" i="20"/>
  <c r="AC11" i="20"/>
  <c r="W11" i="20" l="1"/>
  <c r="X11" i="20"/>
  <c r="Y11" i="20"/>
  <c r="Z11" i="20"/>
  <c r="AA11" i="20"/>
  <c r="W12" i="20"/>
  <c r="X12" i="20"/>
  <c r="Y12" i="20"/>
  <c r="Z12" i="20"/>
  <c r="AA12" i="20"/>
  <c r="W13" i="20"/>
  <c r="X13" i="20"/>
  <c r="Y13" i="20"/>
  <c r="Z13" i="20"/>
  <c r="AA13" i="20"/>
  <c r="W14" i="20"/>
  <c r="X14" i="20"/>
  <c r="Y14" i="20"/>
  <c r="Z14" i="20"/>
  <c r="AA14" i="20"/>
  <c r="W15" i="20"/>
  <c r="X15" i="20"/>
  <c r="Y15" i="20"/>
  <c r="Z15" i="20"/>
  <c r="AA15" i="20"/>
  <c r="W16" i="20"/>
  <c r="X16" i="20"/>
  <c r="Y16" i="20"/>
  <c r="Z16" i="20"/>
  <c r="AA16" i="20"/>
  <c r="V16" i="20"/>
  <c r="V15" i="20"/>
  <c r="V14" i="20"/>
  <c r="V13" i="20"/>
  <c r="V12" i="20"/>
  <c r="V11" i="20"/>
  <c r="O24" i="20"/>
  <c r="O23" i="20"/>
  <c r="O22" i="20"/>
  <c r="O21" i="20"/>
  <c r="O20" i="20"/>
  <c r="O19" i="20"/>
  <c r="P20" i="20"/>
  <c r="W20" i="20" s="1"/>
  <c r="Q20" i="20"/>
  <c r="X20" i="20" s="1"/>
  <c r="R20" i="20"/>
  <c r="Y20" i="20" s="1"/>
  <c r="S20" i="20"/>
  <c r="Z20" i="20" s="1"/>
  <c r="T20" i="20"/>
  <c r="AA20" i="20" s="1"/>
  <c r="P21" i="20"/>
  <c r="W21" i="20" s="1"/>
  <c r="Q21" i="20"/>
  <c r="R21" i="20"/>
  <c r="Y21" i="20" s="1"/>
  <c r="S21" i="20"/>
  <c r="T21" i="20"/>
  <c r="AA21" i="20" s="1"/>
  <c r="P22" i="20"/>
  <c r="W22" i="20" s="1"/>
  <c r="Q22" i="20"/>
  <c r="X22" i="20" s="1"/>
  <c r="R22" i="20"/>
  <c r="Y22" i="20" s="1"/>
  <c r="S22" i="20"/>
  <c r="Z22" i="20" s="1"/>
  <c r="T22" i="20"/>
  <c r="AA22" i="20" s="1"/>
  <c r="P23" i="20"/>
  <c r="W23" i="20" s="1"/>
  <c r="Q23" i="20"/>
  <c r="R23" i="20"/>
  <c r="Y23" i="20" s="1"/>
  <c r="S23" i="20"/>
  <c r="T23" i="20"/>
  <c r="AA23" i="20" s="1"/>
  <c r="P24" i="20"/>
  <c r="W24" i="20" s="1"/>
  <c r="Q24" i="20"/>
  <c r="X24" i="20" s="1"/>
  <c r="R24" i="20"/>
  <c r="Y24" i="20" s="1"/>
  <c r="S24" i="20"/>
  <c r="Z24" i="20" s="1"/>
  <c r="T24" i="20"/>
  <c r="AA24" i="20" s="1"/>
  <c r="P19" i="20"/>
  <c r="W19" i="20" s="1"/>
  <c r="Q19" i="20"/>
  <c r="R19" i="20"/>
  <c r="Y19" i="20" s="1"/>
  <c r="S19" i="20"/>
  <c r="T19" i="20"/>
  <c r="AA19" i="20" s="1"/>
  <c r="Z19" i="20" l="1"/>
  <c r="X19" i="20"/>
  <c r="Z23" i="20"/>
  <c r="X23" i="20"/>
  <c r="Z21" i="20"/>
  <c r="X21" i="20"/>
  <c r="AC19" i="20"/>
  <c r="AC21" i="20"/>
  <c r="AC23" i="20"/>
  <c r="V19" i="20"/>
  <c r="V21" i="20"/>
  <c r="V23" i="20"/>
  <c r="AC20" i="20"/>
  <c r="AC22" i="20"/>
  <c r="AC24" i="20"/>
  <c r="V20" i="20"/>
  <c r="V22" i="20"/>
  <c r="V24" i="20"/>
  <c r="C11" i="2"/>
  <c r="D11" i="2"/>
  <c r="E11" i="2"/>
  <c r="F11" i="2"/>
  <c r="G11" i="2"/>
  <c r="H11" i="2"/>
  <c r="I11" i="2"/>
  <c r="J11" i="2"/>
  <c r="K11" i="2"/>
  <c r="L11" i="2"/>
  <c r="M11" i="2"/>
  <c r="B11" i="2"/>
</calcChain>
</file>

<file path=xl/sharedStrings.xml><?xml version="1.0" encoding="utf-8"?>
<sst xmlns="http://schemas.openxmlformats.org/spreadsheetml/2006/main" count="409" uniqueCount="106">
  <si>
    <t xml:space="preserve"> </t>
  </si>
  <si>
    <t>Business economy excluding activities of holding companies (B to N,-642)</t>
  </si>
  <si>
    <t>Industry (B to E)</t>
  </si>
  <si>
    <t>Construction (F)</t>
  </si>
  <si>
    <t>Business economy services excluding activities of holding companies (G to N,-642)</t>
  </si>
  <si>
    <t>Wholesale and retail trade, repair of motor vehicles and motorcycles (G)</t>
  </si>
  <si>
    <t>Financial and insurance activities excluding activities of holding companies (K-642)</t>
  </si>
  <si>
    <t>Active Enterprises (Number)</t>
  </si>
  <si>
    <t>Persons Engaged (Number)</t>
  </si>
  <si>
    <t>All persons engaged size classes</t>
  </si>
  <si>
    <t>Under 10</t>
  </si>
  <si>
    <t>20 - 49</t>
  </si>
  <si>
    <t>50 - 249</t>
  </si>
  <si>
    <t>250 and over</t>
  </si>
  <si>
    <t>All sizes</t>
  </si>
  <si>
    <t>Industry</t>
  </si>
  <si>
    <t>Construction</t>
  </si>
  <si>
    <t>Distribution</t>
  </si>
  <si>
    <t>Services</t>
  </si>
  <si>
    <t>Financial &amp; Insurance</t>
  </si>
  <si>
    <t>Total Business Economy</t>
  </si>
  <si>
    <t>Active Enterprises</t>
  </si>
  <si>
    <t>Persons Engaged</t>
  </si>
  <si>
    <t>Micro (&lt;10)</t>
  </si>
  <si>
    <t>Small (10-49)</t>
  </si>
  <si>
    <t>Medium (50-249)</t>
  </si>
  <si>
    <t>Large (250+)</t>
  </si>
  <si>
    <t>Business Demography NACE Rev 2 by Persons Engaged, Year, Activity and</t>
  </si>
  <si>
    <t>statistical indicator</t>
  </si>
  <si>
    <t xml:space="preserve">NACE code 64.20 Activities of holding companies is excluded from </t>
  </si>
  <si>
    <t xml:space="preserve">sector K.  </t>
  </si>
  <si>
    <t xml:space="preserve">.. indicates that the data has been suppressed to protect the </t>
  </si>
  <si>
    <t xml:space="preserve">confidentiality of individual enterprises.  </t>
  </si>
  <si>
    <t>(http://www.cso.ie/en/surveysandmethodology/multisectoral/businessdem-</t>
  </si>
  <si>
    <t xml:space="preserve">ography/) See Background Notes  </t>
  </si>
  <si>
    <t>nacegrp2</t>
  </si>
  <si>
    <t>empgrp1</t>
  </si>
  <si>
    <t>Number of enterpises (units)</t>
  </si>
  <si>
    <t>Turnover (millions)</t>
  </si>
  <si>
    <t>Production value (millions)</t>
  </si>
  <si>
    <t>Gross value added (millions)</t>
  </si>
  <si>
    <t>Gross operating suplus (millions)</t>
  </si>
  <si>
    <t>Personnel costs (millions)</t>
  </si>
  <si>
    <t>Persons engaged (units)</t>
  </si>
  <si>
    <t>Employees (units)</t>
  </si>
  <si>
    <t>Personnel costs as % of GVA</t>
  </si>
  <si>
    <t>Turnover per person engaged (units)</t>
  </si>
  <si>
    <t>Turnover per employee (units)</t>
  </si>
  <si>
    <t>GVA per person engaged (units)</t>
  </si>
  <si>
    <t>GVA per employee (units)</t>
  </si>
  <si>
    <t>gva_to</t>
  </si>
  <si>
    <t>gos_to</t>
  </si>
  <si>
    <t>engage_ent</t>
  </si>
  <si>
    <t>1 Micro (&lt;10)</t>
  </si>
  <si>
    <t>2 Small (10-49)</t>
  </si>
  <si>
    <t>3 Medium (50-249)</t>
  </si>
  <si>
    <t>4 Large (250+)</t>
  </si>
  <si>
    <t>1 Industry (B to E)</t>
  </si>
  <si>
    <t>2 Construction (F)</t>
  </si>
  <si>
    <t>3 Distribution (G)</t>
  </si>
  <si>
    <t>4 Services (H to N, inc. 92.93,95,96, ex. K)</t>
  </si>
  <si>
    <t>Turnover</t>
  </si>
  <si>
    <t>GVA</t>
  </si>
  <si>
    <t>All SMEs (&lt;250)</t>
  </si>
  <si>
    <t>Persons Engaged (Number) by Persons Engaged, Activity and Year</t>
  </si>
  <si>
    <t xml:space="preserve">Financial &amp; insurance </t>
  </si>
  <si>
    <t>LARGE</t>
  </si>
  <si>
    <t>All Sizes</t>
  </si>
  <si>
    <t>SMEs</t>
  </si>
  <si>
    <t>country2</t>
  </si>
  <si>
    <t>Total</t>
  </si>
  <si>
    <t>1 Irish-owned</t>
  </si>
  <si>
    <t>Job Losses</t>
  </si>
  <si>
    <t>empgrp2</t>
  </si>
  <si>
    <t>trader</t>
  </si>
  <si>
    <t>exporter only</t>
  </si>
  <si>
    <t>importer only</t>
  </si>
  <si>
    <t>non-trader</t>
  </si>
  <si>
    <t>two-way trader</t>
  </si>
  <si>
    <t>2 Foreign-owned</t>
  </si>
  <si>
    <t>1 SMEs (&lt;250)</t>
  </si>
  <si>
    <t>2 Large (250+)</t>
  </si>
  <si>
    <t>SME</t>
  </si>
  <si>
    <t>Irish</t>
  </si>
  <si>
    <t>Trader</t>
  </si>
  <si>
    <t>Non-trader</t>
  </si>
  <si>
    <t>Foreign</t>
  </si>
  <si>
    <t>Irish trader</t>
  </si>
  <si>
    <t>Irish non-trader</t>
  </si>
  <si>
    <t>Foreign trader</t>
  </si>
  <si>
    <t>Foreign non-trader</t>
  </si>
  <si>
    <t>GVA per person engaged</t>
  </si>
  <si>
    <t>Table 3.1 Gross value added in SMEs by type of enterprise, 2011</t>
  </si>
  <si>
    <t>All SMEs</t>
  </si>
  <si>
    <t>Table 3.2 Number of active enterprises and persons engaged by sector and size class, 2011</t>
  </si>
  <si>
    <t>Table 3.3 Turnover and gross value added by sector and size class, 2011</t>
  </si>
  <si>
    <t>Class Size</t>
  </si>
  <si>
    <t xml:space="preserve">Large </t>
  </si>
  <si>
    <t>€m</t>
  </si>
  <si>
    <t>Gross Value Added</t>
  </si>
  <si>
    <r>
      <rPr>
        <b/>
        <sz val="8"/>
        <rFont val="Arial"/>
        <family val="2"/>
      </rPr>
      <t xml:space="preserve">Source:  </t>
    </r>
    <r>
      <rPr>
        <sz val="8"/>
        <rFont val="Arial"/>
        <family val="2"/>
      </rPr>
      <t>CSO structural business surveys</t>
    </r>
  </si>
  <si>
    <t>Table 3.2   Turnover and gross value added by sector and size class, 2017</t>
  </si>
  <si>
    <r>
      <t>Services</t>
    </r>
    <r>
      <rPr>
        <b/>
        <vertAlign val="superscript"/>
        <sz val="8"/>
        <rFont val="Arial"/>
        <family val="2"/>
      </rPr>
      <t>1</t>
    </r>
  </si>
  <si>
    <r>
      <t>Total Business Economy</t>
    </r>
    <r>
      <rPr>
        <b/>
        <vertAlign val="superscript"/>
        <sz val="8"/>
        <rFont val="Arial"/>
        <family val="2"/>
      </rPr>
      <t>1</t>
    </r>
  </si>
  <si>
    <t>Totals may differ due to rounding.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</si>
  <si>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Excludes  Financial &amp; Insurance activities (NACE Rev.2 Section K) and includes Services NACE divisions of R92, R93, S95, S96.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</si>
</sst>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6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" fontId="2" fillId="0" borderId="0" xfId="0" applyNumberFormat="1" applyFont="1"/>
    <xf numFmtId="3" fontId="2" fillId="0" borderId="0" xfId="0" applyNumberFormat="1" applyFont="1" applyFill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3" fontId="4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 wrapText="1"/>
    </xf>
    <xf numFmtId="49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right" vertical="center"/>
    </xf>
    <xf numFmtId="0" fontId="5" fillId="0" borderId="0" xfId="0" applyFont="1" applyFill="1"/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389"/>
      <color rgb="FF6300D5"/>
      <color rgb="FFBFFFED"/>
      <color rgb="FFBF87FF"/>
      <color rgb="FFFFBC85"/>
      <color rgb="FFEAFF65"/>
      <color rgb="FF00FF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IE"/>
              <a:t>Figure 3.16 Index of employment in large enterprises by sector, 2006 to 2011 (base year 2006 = 100)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3.15 and 3.16 OLD '!$U$11</c:f>
              <c:strCache>
                <c:ptCount val="1"/>
                <c:pt idx="0">
                  <c:v>Total Business Economy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'!$V$11:$AA$11</c:f>
              <c:numCache>
                <c:formatCode>0.0</c:formatCode>
                <c:ptCount val="6"/>
                <c:pt idx="0">
                  <c:v>100</c:v>
                </c:pt>
                <c:pt idx="1">
                  <c:v>109.46908282870939</c:v>
                </c:pt>
                <c:pt idx="2">
                  <c:v>111.90585715686201</c:v>
                </c:pt>
                <c:pt idx="3">
                  <c:v>100.83178112769311</c:v>
                </c:pt>
                <c:pt idx="4">
                  <c:v>96.241022972643478</c:v>
                </c:pt>
                <c:pt idx="5">
                  <c:v>96.580622943484627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11-42DB-81B9-67149A8FEAD6}"/>
            </c:ext>
          </c:extLst>
        </c:ser>
        <c:ser>
          <c:idx val="1"/>
          <c:order val="1"/>
          <c:tx>
            <c:strRef>
              <c:f>'Figure 3.15 and 3.16 OLD '!$U$12</c:f>
              <c:strCache>
                <c:ptCount val="1"/>
                <c:pt idx="0">
                  <c:v>Industry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'!$V$12:$AA$12</c:f>
              <c:numCache>
                <c:formatCode>0.0</c:formatCode>
                <c:ptCount val="6"/>
                <c:pt idx="0">
                  <c:v>100</c:v>
                </c:pt>
                <c:pt idx="1">
                  <c:v>103.27230750150258</c:v>
                </c:pt>
                <c:pt idx="2">
                  <c:v>99.239641668018209</c:v>
                </c:pt>
                <c:pt idx="3">
                  <c:v>90.996861256069977</c:v>
                </c:pt>
                <c:pt idx="4">
                  <c:v>84.481821043894712</c:v>
                </c:pt>
                <c:pt idx="5">
                  <c:v>85.78692794245319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11-42DB-81B9-67149A8FEAD6}"/>
            </c:ext>
          </c:extLst>
        </c:ser>
        <c:ser>
          <c:idx val="2"/>
          <c:order val="2"/>
          <c:tx>
            <c:strRef>
              <c:f>'Figure 3.15 and 3.16 OLD '!$U$13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'!$V$13:$AA$13</c:f>
              <c:numCache>
                <c:formatCode>0.0</c:formatCode>
                <c:ptCount val="6"/>
                <c:pt idx="0">
                  <c:v>100</c:v>
                </c:pt>
                <c:pt idx="1">
                  <c:v>106.74195523505001</c:v>
                </c:pt>
                <c:pt idx="2">
                  <c:v>89.509490441526623</c:v>
                </c:pt>
                <c:pt idx="3">
                  <c:v>52.200829988434585</c:v>
                </c:pt>
                <c:pt idx="4">
                  <c:v>31.301449078168581</c:v>
                </c:pt>
                <c:pt idx="5">
                  <c:v>26.171848425062926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11-42DB-81B9-67149A8FEAD6}"/>
            </c:ext>
          </c:extLst>
        </c:ser>
        <c:ser>
          <c:idx val="3"/>
          <c:order val="3"/>
          <c:tx>
            <c:strRef>
              <c:f>'Figure 3.15 and 3.16 OLD '!$U$14</c:f>
              <c:strCache>
                <c:ptCount val="1"/>
                <c:pt idx="0">
                  <c:v>Distribution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'!$V$14:$AA$14</c:f>
              <c:numCache>
                <c:formatCode>0.0</c:formatCode>
                <c:ptCount val="6"/>
                <c:pt idx="0">
                  <c:v>100</c:v>
                </c:pt>
                <c:pt idx="1">
                  <c:v>125.77576532609547</c:v>
                </c:pt>
                <c:pt idx="2">
                  <c:v>131.02930813999006</c:v>
                </c:pt>
                <c:pt idx="3">
                  <c:v>117.94634235456847</c:v>
                </c:pt>
                <c:pt idx="4">
                  <c:v>115.80369026802724</c:v>
                </c:pt>
                <c:pt idx="5">
                  <c:v>115.10295691207557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11-42DB-81B9-67149A8FEAD6}"/>
            </c:ext>
          </c:extLst>
        </c:ser>
        <c:ser>
          <c:idx val="4"/>
          <c:order val="4"/>
          <c:tx>
            <c:strRef>
              <c:f>'Figure 3.15 and 3.16 OLD '!$U$15</c:f>
              <c:strCache>
                <c:ptCount val="1"/>
                <c:pt idx="0">
                  <c:v>Services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'!$V$15:$AA$15</c:f>
              <c:numCache>
                <c:formatCode>0.0</c:formatCode>
                <c:ptCount val="6"/>
                <c:pt idx="0">
                  <c:v>100</c:v>
                </c:pt>
                <c:pt idx="1">
                  <c:v>103.6476404369381</c:v>
                </c:pt>
                <c:pt idx="2">
                  <c:v>110.25872798448049</c:v>
                </c:pt>
                <c:pt idx="3">
                  <c:v>98.968842781551814</c:v>
                </c:pt>
                <c:pt idx="4">
                  <c:v>93.570390560357126</c:v>
                </c:pt>
                <c:pt idx="5">
                  <c:v>95.43175797356399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11-42DB-81B9-67149A8FEAD6}"/>
            </c:ext>
          </c:extLst>
        </c:ser>
        <c:ser>
          <c:idx val="5"/>
          <c:order val="5"/>
          <c:tx>
            <c:strRef>
              <c:f>'Figure 3.15 and 3.16 OLD '!$U$16</c:f>
              <c:strCache>
                <c:ptCount val="1"/>
                <c:pt idx="0">
                  <c:v>Financial &amp; insurance 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'!$V$16:$AA$16</c:f>
              <c:numCache>
                <c:formatCode>0.0</c:formatCode>
                <c:ptCount val="6"/>
                <c:pt idx="0">
                  <c:v>100</c:v>
                </c:pt>
                <c:pt idx="1">
                  <c:v>114.26101987899742</c:v>
                </c:pt>
                <c:pt idx="2">
                  <c:v>119.3085566119274</c:v>
                </c:pt>
                <c:pt idx="3">
                  <c:v>112.96802074330164</c:v>
                </c:pt>
                <c:pt idx="4">
                  <c:v>114.77268798617114</c:v>
                </c:pt>
                <c:pt idx="5">
                  <c:v>112.34745030250647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11-42DB-81B9-67149A8FE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767808"/>
        <c:axId val="165777792"/>
      </c:lineChart>
      <c:catAx>
        <c:axId val="16576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65777792"/>
        <c:crosses val="autoZero"/>
        <c:auto val="1"/>
        <c:lblAlgn val="ctr"/>
        <c:lblOffset val="100"/>
        <c:noMultiLvlLbl val="0"/>
      </c:catAx>
      <c:valAx>
        <c:axId val="16577779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657678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IE" sz="10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IE"/>
              <a:t>Figure 3.15 Index of employment in SMEs by sector, 2006 to 2011 (base year 2006 = 100)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3.15 and 3.16 OLD '!$U$19</c:f>
              <c:strCache>
                <c:ptCount val="1"/>
                <c:pt idx="0">
                  <c:v>Total Business Economy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'!$V$19:$AA$19</c:f>
              <c:numCache>
                <c:formatCode>0.0</c:formatCode>
                <c:ptCount val="6"/>
                <c:pt idx="0">
                  <c:v>100</c:v>
                </c:pt>
                <c:pt idx="1">
                  <c:v>104.54943358102504</c:v>
                </c:pt>
                <c:pt idx="2">
                  <c:v>101.20526074598351</c:v>
                </c:pt>
                <c:pt idx="3">
                  <c:v>86.836176191173223</c:v>
                </c:pt>
                <c:pt idx="4">
                  <c:v>81.752421188786244</c:v>
                </c:pt>
                <c:pt idx="5">
                  <c:v>80.25144199814207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00-49D4-BA42-F9B263AA0537}"/>
            </c:ext>
          </c:extLst>
        </c:ser>
        <c:ser>
          <c:idx val="1"/>
          <c:order val="1"/>
          <c:tx>
            <c:strRef>
              <c:f>'Figure 3.15 and 3.16 OLD '!$U$20</c:f>
              <c:strCache>
                <c:ptCount val="1"/>
                <c:pt idx="0">
                  <c:v>Industry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'!$V$20:$AA$20</c:f>
              <c:numCache>
                <c:formatCode>0.0</c:formatCode>
                <c:ptCount val="6"/>
                <c:pt idx="0">
                  <c:v>100</c:v>
                </c:pt>
                <c:pt idx="1">
                  <c:v>102.02009680353881</c:v>
                </c:pt>
                <c:pt idx="2">
                  <c:v>99.713894849412853</c:v>
                </c:pt>
                <c:pt idx="3">
                  <c:v>84.427407762338277</c:v>
                </c:pt>
                <c:pt idx="4">
                  <c:v>79.851808642875497</c:v>
                </c:pt>
                <c:pt idx="5">
                  <c:v>78.186565557661993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00-49D4-BA42-F9B263AA0537}"/>
            </c:ext>
          </c:extLst>
        </c:ser>
        <c:ser>
          <c:idx val="2"/>
          <c:order val="2"/>
          <c:tx>
            <c:strRef>
              <c:f>'Figure 3.15 and 3.16 OLD '!$U$21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'!$V$21:$AA$21</c:f>
              <c:numCache>
                <c:formatCode>0.0</c:formatCode>
                <c:ptCount val="6"/>
                <c:pt idx="0">
                  <c:v>100</c:v>
                </c:pt>
                <c:pt idx="1">
                  <c:v>102.20336957820528</c:v>
                </c:pt>
                <c:pt idx="2">
                  <c:v>84.696857450113512</c:v>
                </c:pt>
                <c:pt idx="3">
                  <c:v>56.62516429680965</c:v>
                </c:pt>
                <c:pt idx="4">
                  <c:v>44.853148524315927</c:v>
                </c:pt>
                <c:pt idx="5">
                  <c:v>38.933683833193925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00-49D4-BA42-F9B263AA0537}"/>
            </c:ext>
          </c:extLst>
        </c:ser>
        <c:ser>
          <c:idx val="3"/>
          <c:order val="3"/>
          <c:tx>
            <c:strRef>
              <c:f>'Figure 3.15 and 3.16 OLD '!$U$22</c:f>
              <c:strCache>
                <c:ptCount val="1"/>
                <c:pt idx="0">
                  <c:v>Distribution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'!$V$22:$AA$22</c:f>
              <c:numCache>
                <c:formatCode>0.0</c:formatCode>
                <c:ptCount val="6"/>
                <c:pt idx="0">
                  <c:v>100</c:v>
                </c:pt>
                <c:pt idx="1">
                  <c:v>104.28211778485972</c:v>
                </c:pt>
                <c:pt idx="2">
                  <c:v>104.56125405964541</c:v>
                </c:pt>
                <c:pt idx="3">
                  <c:v>95.384744099728465</c:v>
                </c:pt>
                <c:pt idx="4">
                  <c:v>91.716421883675466</c:v>
                </c:pt>
                <c:pt idx="5">
                  <c:v>90.546255238558842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00-49D4-BA42-F9B263AA0537}"/>
            </c:ext>
          </c:extLst>
        </c:ser>
        <c:ser>
          <c:idx val="4"/>
          <c:order val="4"/>
          <c:tx>
            <c:strRef>
              <c:f>'Figure 3.15 and 3.16 OLD '!$U$23</c:f>
              <c:strCache>
                <c:ptCount val="1"/>
                <c:pt idx="0">
                  <c:v>Services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'!$V$23:$AA$23</c:f>
              <c:numCache>
                <c:formatCode>0.0</c:formatCode>
                <c:ptCount val="6"/>
                <c:pt idx="0">
                  <c:v>100</c:v>
                </c:pt>
                <c:pt idx="1">
                  <c:v>106.77841640301595</c:v>
                </c:pt>
                <c:pt idx="2">
                  <c:v>107.58915791910508</c:v>
                </c:pt>
                <c:pt idx="3">
                  <c:v>96.735128730419106</c:v>
                </c:pt>
                <c:pt idx="4">
                  <c:v>93.74008976155686</c:v>
                </c:pt>
                <c:pt idx="5">
                  <c:v>93.930764616123724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00-49D4-BA42-F9B263AA0537}"/>
            </c:ext>
          </c:extLst>
        </c:ser>
        <c:ser>
          <c:idx val="5"/>
          <c:order val="5"/>
          <c:tx>
            <c:strRef>
              <c:f>'Figure 3.15 and 3.16 OLD '!$U$24</c:f>
              <c:strCache>
                <c:ptCount val="1"/>
                <c:pt idx="0">
                  <c:v>Financial &amp; insurance 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'!$V$24:$AA$24</c:f>
              <c:numCache>
                <c:formatCode>0.0</c:formatCode>
                <c:ptCount val="6"/>
                <c:pt idx="0">
                  <c:v>100</c:v>
                </c:pt>
                <c:pt idx="1">
                  <c:v>105.64415831443412</c:v>
                </c:pt>
                <c:pt idx="2">
                  <c:v>109.31304411441948</c:v>
                </c:pt>
                <c:pt idx="3">
                  <c:v>103.04704074914039</c:v>
                </c:pt>
                <c:pt idx="4">
                  <c:v>102.16548394176603</c:v>
                </c:pt>
                <c:pt idx="5">
                  <c:v>107.30485039139658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00-49D4-BA42-F9B263AA0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926848"/>
        <c:axId val="170928384"/>
      </c:lineChart>
      <c:catAx>
        <c:axId val="17092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70928384"/>
        <c:crosses val="autoZero"/>
        <c:auto val="1"/>
        <c:lblAlgn val="ctr"/>
        <c:lblOffset val="100"/>
        <c:noMultiLvlLbl val="0"/>
      </c:catAx>
      <c:valAx>
        <c:axId val="17092838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709268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IE" sz="10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20</xdr:row>
      <xdr:rowOff>138112</xdr:rowOff>
    </xdr:from>
    <xdr:to>
      <xdr:col>9</xdr:col>
      <xdr:colOff>276225</xdr:colOff>
      <xdr:row>40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523875</xdr:colOff>
      <xdr:row>0</xdr:row>
      <xdr:rowOff>123825</xdr:rowOff>
    </xdr:from>
    <xdr:to>
      <xdr:col>9</xdr:col>
      <xdr:colOff>276225</xdr:colOff>
      <xdr:row>20</xdr:row>
      <xdr:rowOff>23813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workbookViewId="0"/>
  </sheetViews>
  <sheetFormatPr defaultRowHeight="15" x14ac:dyDescent="0.25"/>
  <sheetData>
    <row r="1" spans="1:13" x14ac:dyDescent="0.25">
      <c r="A1" t="s">
        <v>27</v>
      </c>
    </row>
    <row r="2" spans="1:13" x14ac:dyDescent="0.25">
      <c r="A2" t="s">
        <v>28</v>
      </c>
    </row>
    <row r="4" spans="1:13" x14ac:dyDescent="0.25">
      <c r="A4" t="s">
        <v>0</v>
      </c>
      <c r="B4">
        <v>2011</v>
      </c>
      <c r="C4" t="s">
        <v>0</v>
      </c>
      <c r="D4" t="s">
        <v>0</v>
      </c>
      <c r="E4" t="s">
        <v>0</v>
      </c>
      <c r="F4" t="s">
        <v>0</v>
      </c>
      <c r="G4" t="s">
        <v>0</v>
      </c>
      <c r="H4" t="s">
        <v>0</v>
      </c>
      <c r="I4" t="s">
        <v>0</v>
      </c>
      <c r="J4" t="s">
        <v>0</v>
      </c>
      <c r="K4" t="s">
        <v>0</v>
      </c>
      <c r="L4" t="s">
        <v>0</v>
      </c>
      <c r="M4" t="s">
        <v>0</v>
      </c>
    </row>
    <row r="5" spans="1:13" x14ac:dyDescent="0.25">
      <c r="A5" t="s">
        <v>0</v>
      </c>
      <c r="B5" t="s">
        <v>1</v>
      </c>
      <c r="C5" t="s">
        <v>0</v>
      </c>
      <c r="D5" t="s">
        <v>2</v>
      </c>
      <c r="E5" t="s">
        <v>0</v>
      </c>
      <c r="F5" t="s">
        <v>3</v>
      </c>
      <c r="G5" t="s">
        <v>0</v>
      </c>
      <c r="H5" t="s">
        <v>4</v>
      </c>
      <c r="I5" t="s">
        <v>0</v>
      </c>
      <c r="J5" t="s">
        <v>5</v>
      </c>
      <c r="K5" t="s">
        <v>0</v>
      </c>
      <c r="L5" t="s">
        <v>6</v>
      </c>
      <c r="M5" t="s">
        <v>0</v>
      </c>
    </row>
    <row r="6" spans="1:13" x14ac:dyDescent="0.25">
      <c r="A6" t="s">
        <v>0</v>
      </c>
      <c r="B6" t="s">
        <v>7</v>
      </c>
      <c r="C6" t="s">
        <v>8</v>
      </c>
      <c r="D6" t="s">
        <v>7</v>
      </c>
      <c r="E6" t="s">
        <v>8</v>
      </c>
      <c r="F6" t="s">
        <v>7</v>
      </c>
      <c r="G6" t="s">
        <v>8</v>
      </c>
      <c r="H6" t="s">
        <v>7</v>
      </c>
      <c r="I6" t="s">
        <v>8</v>
      </c>
      <c r="J6" t="s">
        <v>7</v>
      </c>
      <c r="K6" t="s">
        <v>8</v>
      </c>
      <c r="L6" t="s">
        <v>7</v>
      </c>
      <c r="M6" t="s">
        <v>8</v>
      </c>
    </row>
    <row r="7" spans="1:13" x14ac:dyDescent="0.25">
      <c r="A7" t="s">
        <v>9</v>
      </c>
      <c r="B7">
        <v>189055</v>
      </c>
      <c r="C7">
        <v>1223047</v>
      </c>
      <c r="D7">
        <v>13822</v>
      </c>
      <c r="E7">
        <v>202512</v>
      </c>
      <c r="F7">
        <v>36747</v>
      </c>
      <c r="G7">
        <v>85306</v>
      </c>
      <c r="H7">
        <v>138486</v>
      </c>
      <c r="I7">
        <v>935229</v>
      </c>
      <c r="J7">
        <v>42966</v>
      </c>
      <c r="K7">
        <v>326303</v>
      </c>
      <c r="L7">
        <v>5454</v>
      </c>
      <c r="M7">
        <v>94328</v>
      </c>
    </row>
    <row r="8" spans="1:13" x14ac:dyDescent="0.25">
      <c r="A8" t="s">
        <v>10</v>
      </c>
      <c r="B8">
        <v>171652</v>
      </c>
      <c r="C8">
        <v>329639</v>
      </c>
      <c r="D8">
        <v>11465</v>
      </c>
      <c r="E8">
        <v>23139</v>
      </c>
      <c r="F8">
        <v>35658</v>
      </c>
      <c r="G8">
        <v>57408</v>
      </c>
      <c r="H8">
        <v>124529</v>
      </c>
      <c r="I8">
        <v>249092</v>
      </c>
      <c r="J8">
        <v>37132</v>
      </c>
      <c r="K8">
        <v>88149</v>
      </c>
      <c r="L8">
        <v>4795</v>
      </c>
      <c r="M8">
        <v>8080</v>
      </c>
    </row>
    <row r="9" spans="1:13" x14ac:dyDescent="0.25">
      <c r="A9" s="2">
        <v>43739</v>
      </c>
      <c r="B9">
        <v>9499</v>
      </c>
      <c r="C9">
        <v>127156</v>
      </c>
      <c r="D9">
        <v>958</v>
      </c>
      <c r="E9">
        <v>12983</v>
      </c>
      <c r="F9">
        <v>750</v>
      </c>
      <c r="G9">
        <v>9838</v>
      </c>
      <c r="H9">
        <v>7791</v>
      </c>
      <c r="I9">
        <v>104335</v>
      </c>
      <c r="J9">
        <v>3487</v>
      </c>
      <c r="K9">
        <v>46789</v>
      </c>
      <c r="L9">
        <v>315</v>
      </c>
      <c r="M9">
        <v>4256</v>
      </c>
    </row>
    <row r="10" spans="1:13" x14ac:dyDescent="0.25">
      <c r="A10" t="s">
        <v>11</v>
      </c>
      <c r="B10">
        <v>5023</v>
      </c>
      <c r="C10">
        <v>149565</v>
      </c>
      <c r="D10">
        <v>732</v>
      </c>
      <c r="E10">
        <v>22373</v>
      </c>
      <c r="F10">
        <v>261</v>
      </c>
      <c r="G10">
        <v>7493</v>
      </c>
      <c r="H10">
        <v>4030</v>
      </c>
      <c r="I10">
        <v>119699</v>
      </c>
      <c r="J10">
        <v>1653</v>
      </c>
      <c r="K10">
        <v>48797</v>
      </c>
      <c r="L10">
        <v>181</v>
      </c>
      <c r="M10">
        <v>5416</v>
      </c>
    </row>
    <row r="11" spans="1:13" x14ac:dyDescent="0.25">
      <c r="A11" t="s">
        <v>12</v>
      </c>
      <c r="B11">
        <v>2421</v>
      </c>
      <c r="C11">
        <v>232469</v>
      </c>
      <c r="D11">
        <v>529</v>
      </c>
      <c r="E11">
        <v>54096</v>
      </c>
      <c r="F11">
        <v>69</v>
      </c>
      <c r="G11">
        <v>6720</v>
      </c>
      <c r="H11">
        <v>1823</v>
      </c>
      <c r="I11">
        <v>171653</v>
      </c>
      <c r="J11">
        <v>608</v>
      </c>
      <c r="K11">
        <v>54360</v>
      </c>
      <c r="L11">
        <v>105</v>
      </c>
      <c r="M11">
        <v>11583</v>
      </c>
    </row>
    <row r="12" spans="1:13" x14ac:dyDescent="0.25">
      <c r="A12" t="s">
        <v>13</v>
      </c>
      <c r="B12">
        <v>460</v>
      </c>
      <c r="C12">
        <v>384218</v>
      </c>
      <c r="D12">
        <v>138</v>
      </c>
      <c r="E12">
        <v>89921</v>
      </c>
      <c r="F12">
        <v>9</v>
      </c>
      <c r="G12">
        <v>3847</v>
      </c>
      <c r="H12">
        <v>313</v>
      </c>
      <c r="I12">
        <v>290450</v>
      </c>
      <c r="J12">
        <v>86</v>
      </c>
      <c r="K12">
        <v>88208</v>
      </c>
      <c r="L12">
        <v>58</v>
      </c>
      <c r="M12">
        <v>64993</v>
      </c>
    </row>
    <row r="14" spans="1:13" x14ac:dyDescent="0.25">
      <c r="A14" t="s">
        <v>29</v>
      </c>
    </row>
    <row r="15" spans="1:13" x14ac:dyDescent="0.25">
      <c r="A15" t="s">
        <v>30</v>
      </c>
    </row>
    <row r="16" spans="1:13" x14ac:dyDescent="0.25">
      <c r="A16" t="s">
        <v>0</v>
      </c>
    </row>
    <row r="17" spans="1:1" x14ac:dyDescent="0.25">
      <c r="A17" t="s">
        <v>31</v>
      </c>
    </row>
    <row r="18" spans="1:1" x14ac:dyDescent="0.25">
      <c r="A18" t="s">
        <v>32</v>
      </c>
    </row>
    <row r="19" spans="1:1" x14ac:dyDescent="0.25">
      <c r="A19" t="s">
        <v>0</v>
      </c>
    </row>
    <row r="20" spans="1:1" x14ac:dyDescent="0.25">
      <c r="A20" t="s">
        <v>33</v>
      </c>
    </row>
    <row r="21" spans="1:1" x14ac:dyDescent="0.25">
      <c r="A21" t="s">
        <v>34</v>
      </c>
    </row>
  </sheetData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workbookViewId="0"/>
  </sheetViews>
  <sheetFormatPr defaultRowHeight="15" x14ac:dyDescent="0.25"/>
  <sheetData>
    <row r="1" spans="1:11" x14ac:dyDescent="0.25">
      <c r="A1" t="s">
        <v>64</v>
      </c>
    </row>
    <row r="3" spans="1:11" x14ac:dyDescent="0.25">
      <c r="A3" t="s">
        <v>0</v>
      </c>
      <c r="B3" t="s">
        <v>0</v>
      </c>
      <c r="C3">
        <v>2006</v>
      </c>
      <c r="D3">
        <v>2007</v>
      </c>
      <c r="E3">
        <v>2008</v>
      </c>
      <c r="F3">
        <v>2009</v>
      </c>
      <c r="G3">
        <v>2010</v>
      </c>
      <c r="H3">
        <v>2011</v>
      </c>
    </row>
    <row r="4" spans="1:11" x14ac:dyDescent="0.25">
      <c r="A4" t="s">
        <v>9</v>
      </c>
    </row>
    <row r="5" spans="1:11" x14ac:dyDescent="0.25">
      <c r="A5" t="s">
        <v>0</v>
      </c>
      <c r="B5" t="s">
        <v>1</v>
      </c>
      <c r="C5" s="1">
        <v>1443072</v>
      </c>
      <c r="D5" s="1">
        <v>1528295</v>
      </c>
      <c r="E5" s="1">
        <v>1503034</v>
      </c>
      <c r="F5" s="1">
        <v>1308786</v>
      </c>
      <c r="G5" s="1">
        <v>1237385</v>
      </c>
      <c r="H5" s="1">
        <v>1223047</v>
      </c>
      <c r="K5" s="6"/>
    </row>
    <row r="6" spans="1:11" x14ac:dyDescent="0.25">
      <c r="A6" t="s">
        <v>0</v>
      </c>
      <c r="B6" t="s">
        <v>2</v>
      </c>
      <c r="C6" s="1">
        <v>248822</v>
      </c>
      <c r="D6" s="1">
        <v>255161</v>
      </c>
      <c r="E6" s="1">
        <v>247613</v>
      </c>
      <c r="F6" s="1">
        <v>216960</v>
      </c>
      <c r="G6" s="1">
        <v>203542</v>
      </c>
      <c r="H6" s="1">
        <v>202512</v>
      </c>
      <c r="K6" s="6"/>
    </row>
    <row r="7" spans="1:11" x14ac:dyDescent="0.25">
      <c r="A7" t="s">
        <v>0</v>
      </c>
      <c r="B7" t="s">
        <v>3</v>
      </c>
      <c r="C7" s="1">
        <v>223924</v>
      </c>
      <c r="D7" s="1">
        <v>229525</v>
      </c>
      <c r="E7" s="1">
        <v>190364</v>
      </c>
      <c r="F7" s="1">
        <v>126147</v>
      </c>
      <c r="G7" s="1">
        <v>98445</v>
      </c>
      <c r="H7" s="1">
        <v>85306</v>
      </c>
      <c r="K7" s="6"/>
    </row>
    <row r="8" spans="1:11" x14ac:dyDescent="0.25">
      <c r="A8" t="s">
        <v>0</v>
      </c>
      <c r="B8" t="s">
        <v>4</v>
      </c>
      <c r="C8" s="1">
        <v>970326</v>
      </c>
      <c r="D8" s="1">
        <v>1043609</v>
      </c>
      <c r="E8" s="1">
        <v>1065057</v>
      </c>
      <c r="F8" s="1">
        <v>965679</v>
      </c>
      <c r="G8" s="1">
        <v>935398</v>
      </c>
      <c r="H8" s="1">
        <v>935229</v>
      </c>
      <c r="K8" s="6"/>
    </row>
    <row r="9" spans="1:11" x14ac:dyDescent="0.25">
      <c r="A9" t="s">
        <v>0</v>
      </c>
      <c r="B9" t="s">
        <v>5</v>
      </c>
      <c r="C9" s="1">
        <v>339588</v>
      </c>
      <c r="D9" s="1">
        <v>370601</v>
      </c>
      <c r="E9" s="1">
        <v>375361</v>
      </c>
      <c r="F9" s="1">
        <v>341205</v>
      </c>
      <c r="G9" s="1">
        <v>329917</v>
      </c>
      <c r="H9" s="1">
        <v>326303</v>
      </c>
      <c r="K9" s="6"/>
    </row>
    <row r="10" spans="1:11" x14ac:dyDescent="0.25">
      <c r="A10" t="s">
        <v>0</v>
      </c>
      <c r="B10" t="s">
        <v>6</v>
      </c>
      <c r="C10" s="1">
        <v>85188</v>
      </c>
      <c r="D10" s="1">
        <v>94981</v>
      </c>
      <c r="E10" s="1">
        <v>98904</v>
      </c>
      <c r="F10" s="1">
        <v>93523</v>
      </c>
      <c r="G10" s="1">
        <v>94326</v>
      </c>
      <c r="H10" s="1">
        <v>94328</v>
      </c>
      <c r="K10" s="6"/>
    </row>
    <row r="11" spans="1:11" x14ac:dyDescent="0.25">
      <c r="A11" t="s">
        <v>13</v>
      </c>
      <c r="K11" s="6"/>
    </row>
    <row r="12" spans="1:11" x14ac:dyDescent="0.25">
      <c r="A12" t="s">
        <v>0</v>
      </c>
      <c r="B12" t="s">
        <v>1</v>
      </c>
      <c r="C12" s="1">
        <v>397821</v>
      </c>
      <c r="D12" s="1">
        <v>435491</v>
      </c>
      <c r="E12" s="1">
        <v>445185</v>
      </c>
      <c r="F12" s="1">
        <v>401130</v>
      </c>
      <c r="G12" s="1">
        <v>382867</v>
      </c>
      <c r="H12" s="1">
        <v>384218</v>
      </c>
      <c r="K12" s="6"/>
    </row>
    <row r="13" spans="1:11" x14ac:dyDescent="0.25">
      <c r="A13" t="s">
        <v>0</v>
      </c>
      <c r="B13" t="s">
        <v>2</v>
      </c>
      <c r="C13" s="1">
        <v>104819</v>
      </c>
      <c r="D13" s="1">
        <v>108249</v>
      </c>
      <c r="E13" s="1">
        <v>104022</v>
      </c>
      <c r="F13" s="1">
        <v>95382</v>
      </c>
      <c r="G13" s="1">
        <v>88553</v>
      </c>
      <c r="H13" s="1">
        <v>89921</v>
      </c>
      <c r="K13" s="6"/>
    </row>
    <row r="14" spans="1:11" x14ac:dyDescent="0.25">
      <c r="A14" t="s">
        <v>0</v>
      </c>
      <c r="B14" t="s">
        <v>3</v>
      </c>
      <c r="C14" s="1">
        <v>14699</v>
      </c>
      <c r="D14" s="1">
        <v>15690</v>
      </c>
      <c r="E14" s="1">
        <v>13157</v>
      </c>
      <c r="F14" s="1">
        <v>7673</v>
      </c>
      <c r="G14" s="1">
        <v>4601</v>
      </c>
      <c r="H14" s="1">
        <v>3847</v>
      </c>
      <c r="K14" s="6"/>
    </row>
    <row r="15" spans="1:11" x14ac:dyDescent="0.25">
      <c r="A15" t="s">
        <v>0</v>
      </c>
      <c r="B15" t="s">
        <v>4</v>
      </c>
      <c r="C15" s="1">
        <v>278303</v>
      </c>
      <c r="D15" s="1">
        <v>311552</v>
      </c>
      <c r="E15" s="1">
        <v>328006</v>
      </c>
      <c r="F15" s="1">
        <v>298075</v>
      </c>
      <c r="G15" s="1">
        <v>289713</v>
      </c>
      <c r="H15" s="1">
        <v>290450</v>
      </c>
      <c r="K15" s="6"/>
    </row>
    <row r="16" spans="1:11" x14ac:dyDescent="0.25">
      <c r="A16" t="s">
        <v>0</v>
      </c>
      <c r="B16" t="s">
        <v>5</v>
      </c>
      <c r="C16" s="1">
        <v>76634</v>
      </c>
      <c r="D16" s="1">
        <v>96387</v>
      </c>
      <c r="E16" s="1">
        <v>100413</v>
      </c>
      <c r="F16" s="1">
        <v>90387</v>
      </c>
      <c r="G16" s="1">
        <v>88745</v>
      </c>
      <c r="H16" s="1">
        <v>88208</v>
      </c>
      <c r="K16" s="6"/>
    </row>
    <row r="17" spans="1:11" x14ac:dyDescent="0.25">
      <c r="A17" t="s">
        <v>0</v>
      </c>
      <c r="B17" t="s">
        <v>6</v>
      </c>
      <c r="C17" s="1">
        <v>57850</v>
      </c>
      <c r="D17" s="1">
        <v>66100</v>
      </c>
      <c r="E17" s="1">
        <v>69020</v>
      </c>
      <c r="F17" s="1">
        <v>65352</v>
      </c>
      <c r="G17" s="1">
        <v>66396</v>
      </c>
      <c r="H17" s="1">
        <v>64993</v>
      </c>
      <c r="K17" s="6"/>
    </row>
    <row r="19" spans="1:11" x14ac:dyDescent="0.25">
      <c r="A19" t="s">
        <v>29</v>
      </c>
    </row>
    <row r="20" spans="1:11" x14ac:dyDescent="0.25">
      <c r="A20" t="s">
        <v>30</v>
      </c>
    </row>
    <row r="21" spans="1:11" x14ac:dyDescent="0.25">
      <c r="A21" t="s">
        <v>0</v>
      </c>
    </row>
    <row r="22" spans="1:11" x14ac:dyDescent="0.25">
      <c r="A22" t="s">
        <v>31</v>
      </c>
    </row>
    <row r="23" spans="1:11" x14ac:dyDescent="0.25">
      <c r="A23" t="s">
        <v>32</v>
      </c>
    </row>
    <row r="24" spans="1:11" x14ac:dyDescent="0.25">
      <c r="A24" t="s">
        <v>0</v>
      </c>
    </row>
    <row r="25" spans="1:11" x14ac:dyDescent="0.25">
      <c r="A25" t="s">
        <v>33</v>
      </c>
    </row>
    <row r="26" spans="1:11" x14ac:dyDescent="0.25">
      <c r="A26" t="s">
        <v>34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workbookViewId="0"/>
  </sheetViews>
  <sheetFormatPr defaultRowHeight="15" x14ac:dyDescent="0.25"/>
  <cols>
    <col min="1" max="1" width="40.7109375" customWidth="1"/>
    <col min="2" max="2" width="17.7109375" bestFit="1" customWidth="1"/>
    <col min="3" max="3" width="18.85546875" customWidth="1"/>
    <col min="8" max="8" width="11.28515625" customWidth="1"/>
  </cols>
  <sheetData>
    <row r="1" spans="1:18" x14ac:dyDescent="0.25">
      <c r="A1" t="s">
        <v>35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  <c r="H1" t="s">
        <v>42</v>
      </c>
      <c r="I1" t="s">
        <v>43</v>
      </c>
      <c r="J1" t="s">
        <v>44</v>
      </c>
      <c r="K1" t="s">
        <v>45</v>
      </c>
      <c r="L1" t="s">
        <v>46</v>
      </c>
      <c r="M1" t="s">
        <v>47</v>
      </c>
      <c r="N1" t="s">
        <v>48</v>
      </c>
      <c r="O1" t="s">
        <v>49</v>
      </c>
      <c r="P1" t="s">
        <v>50</v>
      </c>
      <c r="Q1" t="s">
        <v>51</v>
      </c>
      <c r="R1" t="s">
        <v>52</v>
      </c>
    </row>
    <row r="2" spans="1:18" x14ac:dyDescent="0.25">
      <c r="A2" t="s">
        <v>70</v>
      </c>
      <c r="B2" t="s">
        <v>70</v>
      </c>
      <c r="C2" s="1">
        <v>156230</v>
      </c>
      <c r="D2" s="1">
        <v>326128</v>
      </c>
      <c r="E2" s="1">
        <v>226262</v>
      </c>
      <c r="F2" s="1">
        <v>89310</v>
      </c>
      <c r="G2" s="1">
        <v>50691</v>
      </c>
      <c r="H2" s="1">
        <v>38619</v>
      </c>
      <c r="I2" s="1">
        <v>1172408</v>
      </c>
      <c r="J2" s="1">
        <v>1016151</v>
      </c>
      <c r="K2" s="6">
        <v>0.432</v>
      </c>
      <c r="L2" s="1">
        <v>278169</v>
      </c>
      <c r="M2" s="1">
        <v>320944</v>
      </c>
      <c r="N2" s="1">
        <v>76177</v>
      </c>
      <c r="O2" s="1">
        <v>87891</v>
      </c>
      <c r="P2" s="6">
        <v>0.27400000000000002</v>
      </c>
      <c r="Q2" s="6">
        <v>0.155</v>
      </c>
      <c r="R2" s="7">
        <v>7.5</v>
      </c>
    </row>
    <row r="3" spans="1:18" x14ac:dyDescent="0.25">
      <c r="A3" t="s">
        <v>70</v>
      </c>
      <c r="B3" t="s">
        <v>53</v>
      </c>
      <c r="C3" s="1">
        <v>138387</v>
      </c>
      <c r="D3" s="1">
        <v>36116</v>
      </c>
      <c r="E3" s="1">
        <v>22068</v>
      </c>
      <c r="F3" s="1">
        <v>12118</v>
      </c>
      <c r="G3" s="1">
        <v>6373</v>
      </c>
      <c r="H3" s="1">
        <v>5745</v>
      </c>
      <c r="I3" s="1">
        <v>322213</v>
      </c>
      <c r="J3" s="1">
        <v>191440</v>
      </c>
      <c r="K3" s="6">
        <v>0.47399999999999998</v>
      </c>
      <c r="L3" s="1">
        <v>112088</v>
      </c>
      <c r="M3" s="1">
        <v>188656</v>
      </c>
      <c r="N3" s="1">
        <v>37610</v>
      </c>
      <c r="O3" s="1">
        <v>63301</v>
      </c>
      <c r="P3" s="6">
        <v>0.33600000000000002</v>
      </c>
      <c r="Q3" s="6">
        <v>0.17599999999999999</v>
      </c>
      <c r="R3" s="7">
        <v>2.2999999999999998</v>
      </c>
    </row>
    <row r="4" spans="1:18" x14ac:dyDescent="0.25">
      <c r="A4" t="s">
        <v>70</v>
      </c>
      <c r="B4" t="s">
        <v>54</v>
      </c>
      <c r="C4" s="1">
        <v>14740</v>
      </c>
      <c r="D4" s="1">
        <v>60217</v>
      </c>
      <c r="E4" s="1">
        <v>27242</v>
      </c>
      <c r="F4" s="1">
        <v>12974</v>
      </c>
      <c r="G4" s="1">
        <v>4263</v>
      </c>
      <c r="H4" s="1">
        <v>8712</v>
      </c>
      <c r="I4" s="1">
        <v>281981</v>
      </c>
      <c r="J4" s="1">
        <v>263052</v>
      </c>
      <c r="K4" s="6">
        <v>0.67100000000000004</v>
      </c>
      <c r="L4" s="1">
        <v>213549</v>
      </c>
      <c r="M4" s="1">
        <v>228916</v>
      </c>
      <c r="N4" s="1">
        <v>46012</v>
      </c>
      <c r="O4" s="1">
        <v>49323</v>
      </c>
      <c r="P4" s="6">
        <v>0.215</v>
      </c>
      <c r="Q4" s="6">
        <v>7.0999999999999994E-2</v>
      </c>
      <c r="R4" s="7">
        <v>19.100000000000001</v>
      </c>
    </row>
    <row r="5" spans="1:18" x14ac:dyDescent="0.25">
      <c r="A5" t="s">
        <v>70</v>
      </c>
      <c r="B5" t="s">
        <v>55</v>
      </c>
      <c r="C5" s="1">
        <v>2646</v>
      </c>
      <c r="D5" s="1">
        <v>67132</v>
      </c>
      <c r="E5" s="1">
        <v>43247</v>
      </c>
      <c r="F5" s="1">
        <v>16032</v>
      </c>
      <c r="G5" s="1">
        <v>7356</v>
      </c>
      <c r="H5" s="1">
        <v>8676</v>
      </c>
      <c r="I5" s="1">
        <v>234786</v>
      </c>
      <c r="J5" s="1">
        <v>229023</v>
      </c>
      <c r="K5" s="6">
        <v>0.54100000000000004</v>
      </c>
      <c r="L5" s="1">
        <v>285927</v>
      </c>
      <c r="M5" s="1">
        <v>293122</v>
      </c>
      <c r="N5" s="1">
        <v>68282</v>
      </c>
      <c r="O5" s="1">
        <v>70000</v>
      </c>
      <c r="P5" s="6">
        <v>0.23899999999999999</v>
      </c>
      <c r="Q5" s="6">
        <v>0.11</v>
      </c>
      <c r="R5" s="7">
        <v>88.7</v>
      </c>
    </row>
    <row r="6" spans="1:18" x14ac:dyDescent="0.25">
      <c r="A6" t="s">
        <v>70</v>
      </c>
      <c r="B6" t="s">
        <v>56</v>
      </c>
      <c r="C6" s="1">
        <v>457</v>
      </c>
      <c r="D6" s="1">
        <v>162663</v>
      </c>
      <c r="E6" s="1">
        <v>133705</v>
      </c>
      <c r="F6" s="1">
        <v>48186</v>
      </c>
      <c r="G6" s="1">
        <v>32700</v>
      </c>
      <c r="H6" s="1">
        <v>15486</v>
      </c>
      <c r="I6" s="1">
        <v>333428</v>
      </c>
      <c r="J6" s="1">
        <v>332636</v>
      </c>
      <c r="K6" s="6">
        <v>0.32100000000000001</v>
      </c>
      <c r="L6" s="1">
        <v>487852</v>
      </c>
      <c r="M6" s="1">
        <v>489013</v>
      </c>
      <c r="N6" s="1">
        <v>144517</v>
      </c>
      <c r="O6" s="1">
        <v>144861</v>
      </c>
      <c r="P6" s="6">
        <v>0.29599999999999999</v>
      </c>
      <c r="Q6" s="6">
        <v>0.20100000000000001</v>
      </c>
      <c r="R6" s="7">
        <v>728.9</v>
      </c>
    </row>
    <row r="7" spans="1:18" x14ac:dyDescent="0.25">
      <c r="A7" t="s">
        <v>57</v>
      </c>
      <c r="B7" t="s">
        <v>70</v>
      </c>
      <c r="C7" s="1">
        <v>5133</v>
      </c>
      <c r="D7" s="1">
        <v>112300</v>
      </c>
      <c r="E7" s="1">
        <v>105950</v>
      </c>
      <c r="F7" s="1">
        <v>36957</v>
      </c>
      <c r="G7" s="1">
        <v>27489</v>
      </c>
      <c r="H7" s="1">
        <v>9468</v>
      </c>
      <c r="I7" s="1">
        <v>188999</v>
      </c>
      <c r="J7" s="1">
        <v>185890</v>
      </c>
      <c r="K7" s="6">
        <v>0.25600000000000001</v>
      </c>
      <c r="L7" s="1">
        <v>594182</v>
      </c>
      <c r="M7" s="1">
        <v>604119</v>
      </c>
      <c r="N7" s="1">
        <v>195542</v>
      </c>
      <c r="O7" s="1">
        <v>198813</v>
      </c>
      <c r="P7" s="6">
        <v>0.32900000000000001</v>
      </c>
      <c r="Q7" s="6">
        <v>0.245</v>
      </c>
      <c r="R7" s="7">
        <v>36.799999999999997</v>
      </c>
    </row>
    <row r="8" spans="1:18" x14ac:dyDescent="0.25">
      <c r="A8" t="s">
        <v>58</v>
      </c>
      <c r="B8" t="s">
        <v>70</v>
      </c>
      <c r="C8" s="1">
        <v>28080</v>
      </c>
      <c r="D8" s="1">
        <v>9316</v>
      </c>
      <c r="E8" s="1">
        <v>8501</v>
      </c>
      <c r="F8" s="1">
        <v>3363</v>
      </c>
      <c r="G8" s="1">
        <v>1394</v>
      </c>
      <c r="H8" s="1">
        <v>1969</v>
      </c>
      <c r="I8" s="1">
        <v>90109</v>
      </c>
      <c r="J8" s="1">
        <v>56685</v>
      </c>
      <c r="K8" s="6">
        <v>0.58599999999999997</v>
      </c>
      <c r="L8" s="1">
        <v>103385</v>
      </c>
      <c r="M8" s="1">
        <v>164346</v>
      </c>
      <c r="N8" s="1">
        <v>37322</v>
      </c>
      <c r="O8" s="1">
        <v>59329</v>
      </c>
      <c r="P8" s="6">
        <v>0.36099999999999999</v>
      </c>
      <c r="Q8" s="6">
        <v>0.15</v>
      </c>
      <c r="R8" s="7">
        <v>3.2</v>
      </c>
    </row>
    <row r="9" spans="1:18" x14ac:dyDescent="0.25">
      <c r="A9" t="s">
        <v>59</v>
      </c>
      <c r="B9" t="s">
        <v>70</v>
      </c>
      <c r="C9" s="1">
        <v>37739</v>
      </c>
      <c r="D9" s="1">
        <v>102965</v>
      </c>
      <c r="E9" s="1">
        <v>29852</v>
      </c>
      <c r="F9" s="1">
        <v>15157</v>
      </c>
      <c r="G9" s="1">
        <v>6123</v>
      </c>
      <c r="H9" s="1">
        <v>9034</v>
      </c>
      <c r="I9" s="1">
        <v>325675</v>
      </c>
      <c r="J9" s="1">
        <v>291729</v>
      </c>
      <c r="K9" s="6">
        <v>0.59599999999999997</v>
      </c>
      <c r="L9" s="1">
        <v>316159</v>
      </c>
      <c r="M9" s="1">
        <v>352948</v>
      </c>
      <c r="N9" s="1">
        <v>46541</v>
      </c>
      <c r="O9" s="1">
        <v>51957</v>
      </c>
      <c r="P9" s="6">
        <v>0.14699999999999999</v>
      </c>
      <c r="Q9" s="6">
        <v>5.8999999999999997E-2</v>
      </c>
      <c r="R9" s="7">
        <v>8.6</v>
      </c>
    </row>
    <row r="10" spans="1:18" x14ac:dyDescent="0.25">
      <c r="A10" t="s">
        <v>60</v>
      </c>
      <c r="B10" t="s">
        <v>70</v>
      </c>
      <c r="C10" s="1">
        <v>85278</v>
      </c>
      <c r="D10" s="1">
        <v>101547</v>
      </c>
      <c r="E10" s="1">
        <v>81959</v>
      </c>
      <c r="F10" s="1">
        <v>33833</v>
      </c>
      <c r="G10" s="1">
        <v>15686</v>
      </c>
      <c r="H10" s="1">
        <v>18147</v>
      </c>
      <c r="I10" s="1">
        <v>567624</v>
      </c>
      <c r="J10" s="1">
        <v>481847</v>
      </c>
      <c r="K10" s="6">
        <v>0.53600000000000003</v>
      </c>
      <c r="L10" s="1">
        <v>178898</v>
      </c>
      <c r="M10" s="1">
        <v>210745</v>
      </c>
      <c r="N10" s="1">
        <v>59604</v>
      </c>
      <c r="O10" s="1">
        <v>70215</v>
      </c>
      <c r="P10" s="6">
        <v>0.33300000000000002</v>
      </c>
      <c r="Q10" s="6">
        <v>0.154</v>
      </c>
      <c r="R10" s="7">
        <v>6.7</v>
      </c>
    </row>
    <row r="11" spans="1:18" x14ac:dyDescent="0.25">
      <c r="A11" t="s">
        <v>57</v>
      </c>
      <c r="B11" t="s">
        <v>53</v>
      </c>
      <c r="C11" s="1">
        <v>2754</v>
      </c>
      <c r="D11" s="1">
        <v>3338</v>
      </c>
      <c r="E11" s="1">
        <v>3177</v>
      </c>
      <c r="F11" s="1">
        <v>1281</v>
      </c>
      <c r="G11" s="1">
        <v>876</v>
      </c>
      <c r="H11" s="1">
        <v>405</v>
      </c>
      <c r="I11" s="1">
        <v>12649</v>
      </c>
      <c r="J11" s="1">
        <v>10615</v>
      </c>
      <c r="K11" s="6">
        <v>0.316</v>
      </c>
      <c r="L11" s="1">
        <v>263903</v>
      </c>
      <c r="M11" s="1">
        <v>314471</v>
      </c>
      <c r="N11" s="1">
        <v>101288</v>
      </c>
      <c r="O11" s="1">
        <v>120697</v>
      </c>
      <c r="P11" s="6">
        <v>0.38400000000000001</v>
      </c>
      <c r="Q11" s="6">
        <v>0.26200000000000001</v>
      </c>
      <c r="R11" s="7">
        <v>4.5999999999999996</v>
      </c>
    </row>
    <row r="12" spans="1:18" x14ac:dyDescent="0.25">
      <c r="A12" t="s">
        <v>57</v>
      </c>
      <c r="B12" t="s">
        <v>54</v>
      </c>
      <c r="C12" s="1">
        <v>1709</v>
      </c>
      <c r="D12" s="1">
        <v>8129</v>
      </c>
      <c r="E12" s="1">
        <v>6851</v>
      </c>
      <c r="F12" s="1">
        <v>1900</v>
      </c>
      <c r="G12" s="1">
        <v>661</v>
      </c>
      <c r="H12" s="1">
        <v>1239</v>
      </c>
      <c r="I12" s="1">
        <v>35051</v>
      </c>
      <c r="J12" s="1">
        <v>34056</v>
      </c>
      <c r="K12" s="6">
        <v>0.65200000000000002</v>
      </c>
      <c r="L12" s="1">
        <v>231913</v>
      </c>
      <c r="M12" s="1">
        <v>238688</v>
      </c>
      <c r="N12" s="1">
        <v>54204</v>
      </c>
      <c r="O12" s="1">
        <v>55787</v>
      </c>
      <c r="P12" s="6">
        <v>0.23400000000000001</v>
      </c>
      <c r="Q12" s="6">
        <v>8.1000000000000003E-2</v>
      </c>
      <c r="R12" s="7">
        <v>20.5</v>
      </c>
    </row>
    <row r="13" spans="1:18" x14ac:dyDescent="0.25">
      <c r="A13" t="s">
        <v>57</v>
      </c>
      <c r="B13" t="s">
        <v>55</v>
      </c>
      <c r="C13" s="1">
        <v>522</v>
      </c>
      <c r="D13" s="1">
        <v>23180</v>
      </c>
      <c r="E13" s="1">
        <v>22199</v>
      </c>
      <c r="F13" s="1">
        <v>6277</v>
      </c>
      <c r="G13" s="1">
        <v>3865</v>
      </c>
      <c r="H13" s="1">
        <v>2411</v>
      </c>
      <c r="I13" s="1">
        <v>53185</v>
      </c>
      <c r="J13" s="1">
        <v>53108</v>
      </c>
      <c r="K13" s="6">
        <v>0.38400000000000001</v>
      </c>
      <c r="L13" s="1">
        <v>435837</v>
      </c>
      <c r="M13" s="1">
        <v>436469</v>
      </c>
      <c r="N13" s="1">
        <v>118015</v>
      </c>
      <c r="O13" s="1">
        <v>118186</v>
      </c>
      <c r="P13" s="6">
        <v>0.27100000000000002</v>
      </c>
      <c r="Q13" s="6">
        <v>0.16700000000000001</v>
      </c>
      <c r="R13" s="7">
        <v>101.9</v>
      </c>
    </row>
    <row r="14" spans="1:18" x14ac:dyDescent="0.25">
      <c r="A14" t="s">
        <v>57</v>
      </c>
      <c r="B14" t="s">
        <v>56</v>
      </c>
      <c r="C14" s="1">
        <v>148</v>
      </c>
      <c r="D14" s="1">
        <v>77653</v>
      </c>
      <c r="E14" s="1">
        <v>73722</v>
      </c>
      <c r="F14" s="1">
        <v>27500</v>
      </c>
      <c r="G14" s="1">
        <v>22087</v>
      </c>
      <c r="H14" s="1">
        <v>5412</v>
      </c>
      <c r="I14" s="1">
        <v>88114</v>
      </c>
      <c r="J14" s="1">
        <v>88111</v>
      </c>
      <c r="K14" s="6">
        <v>0.19700000000000001</v>
      </c>
      <c r="L14" s="1">
        <v>881277</v>
      </c>
      <c r="M14" s="1">
        <v>881307</v>
      </c>
      <c r="N14" s="1">
        <v>312091</v>
      </c>
      <c r="O14" s="1">
        <v>312101</v>
      </c>
      <c r="P14" s="6">
        <v>0.35399999999999998</v>
      </c>
      <c r="Q14" s="6">
        <v>0.28399999999999997</v>
      </c>
      <c r="R14" s="7">
        <v>595.4</v>
      </c>
    </row>
    <row r="15" spans="1:18" x14ac:dyDescent="0.25">
      <c r="A15" t="s">
        <v>58</v>
      </c>
      <c r="B15" t="s">
        <v>53</v>
      </c>
      <c r="C15" s="1">
        <v>26805</v>
      </c>
      <c r="D15" s="1">
        <v>3546</v>
      </c>
      <c r="E15" s="1">
        <v>3157</v>
      </c>
      <c r="F15" s="1">
        <v>1866</v>
      </c>
      <c r="G15" s="1">
        <v>1192</v>
      </c>
      <c r="H15" s="1">
        <v>674</v>
      </c>
      <c r="I15" s="1">
        <v>45052</v>
      </c>
      <c r="J15" s="1">
        <v>22013</v>
      </c>
      <c r="K15" s="6">
        <v>0.36099999999999999</v>
      </c>
      <c r="L15" s="1">
        <v>78710</v>
      </c>
      <c r="M15" s="1">
        <v>161086</v>
      </c>
      <c r="N15" s="1">
        <v>41422</v>
      </c>
      <c r="O15" s="1">
        <v>84773</v>
      </c>
      <c r="P15" s="6">
        <v>0.52600000000000002</v>
      </c>
      <c r="Q15" s="6">
        <v>0.33600000000000002</v>
      </c>
      <c r="R15" s="7">
        <v>1.7</v>
      </c>
    </row>
    <row r="16" spans="1:18" x14ac:dyDescent="0.25">
      <c r="A16" t="s">
        <v>58</v>
      </c>
      <c r="B16" t="s">
        <v>54</v>
      </c>
      <c r="C16" s="1">
        <v>1074</v>
      </c>
      <c r="D16" s="1">
        <v>2277</v>
      </c>
      <c r="E16" s="1">
        <v>2003</v>
      </c>
      <c r="F16" s="1">
        <v>697</v>
      </c>
      <c r="G16" s="1">
        <v>142</v>
      </c>
      <c r="H16" s="1">
        <v>555</v>
      </c>
      <c r="I16" s="1">
        <v>23384</v>
      </c>
      <c r="J16" s="1">
        <v>17455</v>
      </c>
      <c r="K16" s="6">
        <v>0.79600000000000004</v>
      </c>
      <c r="L16" s="1">
        <v>97363</v>
      </c>
      <c r="M16" s="1">
        <v>130435</v>
      </c>
      <c r="N16" s="1">
        <v>29787</v>
      </c>
      <c r="O16" s="1">
        <v>39905</v>
      </c>
      <c r="P16" s="6">
        <v>0.30599999999999999</v>
      </c>
      <c r="Q16" s="6">
        <v>6.2E-2</v>
      </c>
      <c r="R16" s="7">
        <v>21.8</v>
      </c>
    </row>
    <row r="17" spans="1:18" x14ac:dyDescent="0.25">
      <c r="A17" t="s">
        <v>58</v>
      </c>
      <c r="B17" t="s">
        <v>55</v>
      </c>
      <c r="C17" s="1">
        <v>190</v>
      </c>
      <c r="D17" s="1">
        <v>2398</v>
      </c>
      <c r="E17" s="1">
        <v>2281</v>
      </c>
      <c r="F17" s="1">
        <v>655</v>
      </c>
      <c r="G17" s="1">
        <v>161</v>
      </c>
      <c r="H17" s="1">
        <v>494</v>
      </c>
      <c r="I17" s="1">
        <v>16568</v>
      </c>
      <c r="J17" s="1">
        <v>12373</v>
      </c>
      <c r="K17" s="6">
        <v>0.755</v>
      </c>
      <c r="L17" s="1">
        <v>144737</v>
      </c>
      <c r="M17" s="1">
        <v>193821</v>
      </c>
      <c r="N17" s="1">
        <v>39521</v>
      </c>
      <c r="O17" s="1">
        <v>52923</v>
      </c>
      <c r="P17" s="6">
        <v>0.27300000000000002</v>
      </c>
      <c r="Q17" s="6">
        <v>6.7000000000000004E-2</v>
      </c>
      <c r="R17" s="7">
        <v>87.2</v>
      </c>
    </row>
    <row r="18" spans="1:18" x14ac:dyDescent="0.25">
      <c r="A18" t="s">
        <v>58</v>
      </c>
      <c r="B18" t="s">
        <v>56</v>
      </c>
      <c r="C18" s="1">
        <v>11</v>
      </c>
      <c r="D18" s="1">
        <v>1095</v>
      </c>
      <c r="E18" s="1">
        <v>1060</v>
      </c>
      <c r="F18" s="1">
        <v>146</v>
      </c>
      <c r="G18" s="1">
        <v>-101</v>
      </c>
      <c r="H18" s="1">
        <v>246</v>
      </c>
      <c r="I18" s="1">
        <v>5105</v>
      </c>
      <c r="J18" s="1">
        <v>4844</v>
      </c>
      <c r="K18" s="6">
        <v>1.6930000000000001</v>
      </c>
      <c r="L18" s="1">
        <v>214509</v>
      </c>
      <c r="M18" s="1">
        <v>226078</v>
      </c>
      <c r="N18" s="1">
        <v>28513</v>
      </c>
      <c r="O18" s="1">
        <v>30051</v>
      </c>
      <c r="P18" s="6">
        <v>0.13300000000000001</v>
      </c>
      <c r="Q18" s="6">
        <v>-9.1999999999999998E-2</v>
      </c>
      <c r="R18" s="7">
        <v>464.1</v>
      </c>
    </row>
    <row r="19" spans="1:18" x14ac:dyDescent="0.25">
      <c r="A19" t="s">
        <v>59</v>
      </c>
      <c r="B19" t="s">
        <v>53</v>
      </c>
      <c r="C19" s="1">
        <v>31898</v>
      </c>
      <c r="D19" s="1">
        <v>14743</v>
      </c>
      <c r="E19" s="1">
        <v>4905</v>
      </c>
      <c r="F19" s="1">
        <v>2724</v>
      </c>
      <c r="G19" s="1">
        <v>1067</v>
      </c>
      <c r="H19" s="1">
        <v>1657</v>
      </c>
      <c r="I19" s="1">
        <v>88193</v>
      </c>
      <c r="J19" s="1">
        <v>59104</v>
      </c>
      <c r="K19" s="6">
        <v>0.60799999999999998</v>
      </c>
      <c r="L19" s="1">
        <v>167171</v>
      </c>
      <c r="M19" s="1">
        <v>249449</v>
      </c>
      <c r="N19" s="1">
        <v>30882</v>
      </c>
      <c r="O19" s="1">
        <v>46081</v>
      </c>
      <c r="P19" s="6">
        <v>0.185</v>
      </c>
      <c r="Q19" s="6">
        <v>7.1999999999999995E-2</v>
      </c>
      <c r="R19" s="7">
        <v>2.8</v>
      </c>
    </row>
    <row r="20" spans="1:18" x14ac:dyDescent="0.25">
      <c r="A20" t="s">
        <v>59</v>
      </c>
      <c r="B20" t="s">
        <v>54</v>
      </c>
      <c r="C20" s="1">
        <v>5114</v>
      </c>
      <c r="D20" s="1">
        <v>34152</v>
      </c>
      <c r="E20" s="1">
        <v>8495</v>
      </c>
      <c r="F20" s="1">
        <v>4272</v>
      </c>
      <c r="G20" s="1">
        <v>1383</v>
      </c>
      <c r="H20" s="1">
        <v>2889</v>
      </c>
      <c r="I20" s="1">
        <v>97186</v>
      </c>
      <c r="J20" s="1">
        <v>92746</v>
      </c>
      <c r="K20" s="6">
        <v>0.67600000000000005</v>
      </c>
      <c r="L20" s="1">
        <v>351412</v>
      </c>
      <c r="M20" s="1">
        <v>368237</v>
      </c>
      <c r="N20" s="1">
        <v>43953</v>
      </c>
      <c r="O20" s="1">
        <v>46058</v>
      </c>
      <c r="P20" s="6">
        <v>0.125</v>
      </c>
      <c r="Q20" s="6">
        <v>0.04</v>
      </c>
      <c r="R20" s="7">
        <v>19</v>
      </c>
    </row>
    <row r="21" spans="1:18" x14ac:dyDescent="0.25">
      <c r="A21" t="s">
        <v>59</v>
      </c>
      <c r="B21" t="s">
        <v>55</v>
      </c>
      <c r="C21" s="1">
        <v>639</v>
      </c>
      <c r="D21" s="1">
        <v>28012</v>
      </c>
      <c r="E21" s="1">
        <v>8787</v>
      </c>
      <c r="F21" s="1">
        <v>3892</v>
      </c>
      <c r="G21" s="1">
        <v>1957</v>
      </c>
      <c r="H21" s="1">
        <v>1935</v>
      </c>
      <c r="I21" s="1">
        <v>55342</v>
      </c>
      <c r="J21" s="1">
        <v>54933</v>
      </c>
      <c r="K21" s="6">
        <v>0.497</v>
      </c>
      <c r="L21" s="1">
        <v>506166</v>
      </c>
      <c r="M21" s="1">
        <v>509936</v>
      </c>
      <c r="N21" s="1">
        <v>70335</v>
      </c>
      <c r="O21" s="1">
        <v>70858</v>
      </c>
      <c r="P21" s="6">
        <v>0.13900000000000001</v>
      </c>
      <c r="Q21" s="6">
        <v>7.0000000000000007E-2</v>
      </c>
      <c r="R21" s="7">
        <v>86.6</v>
      </c>
    </row>
    <row r="22" spans="1:18" x14ac:dyDescent="0.25">
      <c r="A22" t="s">
        <v>59</v>
      </c>
      <c r="B22" t="s">
        <v>56</v>
      </c>
      <c r="C22" s="1">
        <v>88</v>
      </c>
      <c r="D22" s="1">
        <v>26057</v>
      </c>
      <c r="E22" s="1">
        <v>7665</v>
      </c>
      <c r="F22" s="1">
        <v>4270</v>
      </c>
      <c r="G22" s="1">
        <v>1716</v>
      </c>
      <c r="H22" s="1">
        <v>2554</v>
      </c>
      <c r="I22" s="1">
        <v>84954</v>
      </c>
      <c r="J22" s="1">
        <v>84947</v>
      </c>
      <c r="K22" s="6">
        <v>0.59799999999999998</v>
      </c>
      <c r="L22" s="1">
        <v>306722</v>
      </c>
      <c r="M22" s="1">
        <v>306749</v>
      </c>
      <c r="N22" s="1">
        <v>50258</v>
      </c>
      <c r="O22" s="1">
        <v>50262</v>
      </c>
      <c r="P22" s="6">
        <v>0.16400000000000001</v>
      </c>
      <c r="Q22" s="6">
        <v>6.6000000000000003E-2</v>
      </c>
      <c r="R22" s="7">
        <v>963.5</v>
      </c>
    </row>
    <row r="23" spans="1:18" x14ac:dyDescent="0.25">
      <c r="A23" t="s">
        <v>60</v>
      </c>
      <c r="B23" t="s">
        <v>53</v>
      </c>
      <c r="C23" s="1">
        <v>76930</v>
      </c>
      <c r="D23" s="1">
        <v>14489</v>
      </c>
      <c r="E23" s="1">
        <v>10829</v>
      </c>
      <c r="F23" s="1">
        <v>6248</v>
      </c>
      <c r="G23" s="1">
        <v>3239</v>
      </c>
      <c r="H23" s="1">
        <v>3009</v>
      </c>
      <c r="I23" s="1">
        <v>176319</v>
      </c>
      <c r="J23" s="1">
        <v>99708</v>
      </c>
      <c r="K23" s="6">
        <v>0.48199999999999998</v>
      </c>
      <c r="L23" s="1">
        <v>82173</v>
      </c>
      <c r="M23" s="1">
        <v>145312</v>
      </c>
      <c r="N23" s="1">
        <v>35433</v>
      </c>
      <c r="O23" s="1">
        <v>62658</v>
      </c>
      <c r="P23" s="6">
        <v>0.43099999999999999</v>
      </c>
      <c r="Q23" s="6">
        <v>0.224</v>
      </c>
      <c r="R23" s="7">
        <v>2.2999999999999998</v>
      </c>
    </row>
    <row r="24" spans="1:18" x14ac:dyDescent="0.25">
      <c r="A24" t="s">
        <v>60</v>
      </c>
      <c r="B24" t="s">
        <v>54</v>
      </c>
      <c r="C24" s="1">
        <v>6843</v>
      </c>
      <c r="D24" s="1">
        <v>15659</v>
      </c>
      <c r="E24" s="1">
        <v>9893</v>
      </c>
      <c r="F24" s="1">
        <v>6106</v>
      </c>
      <c r="G24" s="1">
        <v>2077</v>
      </c>
      <c r="H24" s="1">
        <v>4029</v>
      </c>
      <c r="I24" s="1">
        <v>126359</v>
      </c>
      <c r="J24" s="1">
        <v>118795</v>
      </c>
      <c r="K24" s="6">
        <v>0.66</v>
      </c>
      <c r="L24" s="1">
        <v>123922</v>
      </c>
      <c r="M24" s="1">
        <v>131813</v>
      </c>
      <c r="N24" s="1">
        <v>48325</v>
      </c>
      <c r="O24" s="1">
        <v>51402</v>
      </c>
      <c r="P24" s="6">
        <v>0.39</v>
      </c>
      <c r="Q24" s="6">
        <v>0.13300000000000001</v>
      </c>
      <c r="R24" s="7">
        <v>18.5</v>
      </c>
    </row>
    <row r="25" spans="1:18" x14ac:dyDescent="0.25">
      <c r="A25" t="s">
        <v>60</v>
      </c>
      <c r="B25" t="s">
        <v>55</v>
      </c>
      <c r="C25" s="1">
        <v>1294</v>
      </c>
      <c r="D25" s="1">
        <v>13541</v>
      </c>
      <c r="E25" s="1">
        <v>9979</v>
      </c>
      <c r="F25" s="1">
        <v>5208</v>
      </c>
      <c r="G25" s="1">
        <v>1372</v>
      </c>
      <c r="H25" s="1">
        <v>3836</v>
      </c>
      <c r="I25" s="1">
        <v>109691</v>
      </c>
      <c r="J25" s="1">
        <v>108610</v>
      </c>
      <c r="K25" s="6">
        <v>0.73699999999999999</v>
      </c>
      <c r="L25" s="1">
        <v>123451</v>
      </c>
      <c r="M25" s="1">
        <v>124679</v>
      </c>
      <c r="N25" s="1">
        <v>47477</v>
      </c>
      <c r="O25" s="1">
        <v>47950</v>
      </c>
      <c r="P25" s="6">
        <v>0.38500000000000001</v>
      </c>
      <c r="Q25" s="6">
        <v>0.10100000000000001</v>
      </c>
      <c r="R25" s="7">
        <v>84.7</v>
      </c>
    </row>
    <row r="26" spans="1:18" x14ac:dyDescent="0.25">
      <c r="A26" t="s">
        <v>60</v>
      </c>
      <c r="B26" t="s">
        <v>56</v>
      </c>
      <c r="C26" s="1">
        <v>210</v>
      </c>
      <c r="D26" s="1">
        <v>57858</v>
      </c>
      <c r="E26" s="1">
        <v>51258</v>
      </c>
      <c r="F26" s="1">
        <v>16271</v>
      </c>
      <c r="G26" s="1">
        <v>8998</v>
      </c>
      <c r="H26" s="1">
        <v>7273</v>
      </c>
      <c r="I26" s="1">
        <v>155255</v>
      </c>
      <c r="J26" s="1">
        <v>154735</v>
      </c>
      <c r="K26" s="6">
        <v>0.44700000000000001</v>
      </c>
      <c r="L26" s="1">
        <v>372666</v>
      </c>
      <c r="M26" s="1">
        <v>373918</v>
      </c>
      <c r="N26" s="1">
        <v>104803</v>
      </c>
      <c r="O26" s="1">
        <v>105155</v>
      </c>
      <c r="P26" s="6">
        <v>0.28100000000000003</v>
      </c>
      <c r="Q26" s="6">
        <v>0.156</v>
      </c>
      <c r="R26" s="7">
        <v>738.3</v>
      </c>
    </row>
    <row r="30" spans="1:18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.75" customHeight="1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3:18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3:18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3:18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3:18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3:18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3:18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3:18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3:18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3:18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3:18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3:18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3:18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3:18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3:18" x14ac:dyDescent="0.2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3:18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3:18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3:18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3:18" x14ac:dyDescent="0.2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3:18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3:18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3:18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3:18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</sheetData>
  <pageMargins left="0.7" right="0.7" top="0.75" bottom="0.75" header="0.3" footer="0.3"/>
  <pageSetup paperSize="9" scale="3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topLeftCell="A18" workbookViewId="0"/>
  </sheetViews>
  <sheetFormatPr defaultRowHeight="15" x14ac:dyDescent="0.25"/>
  <cols>
    <col min="1" max="1" width="13.140625" bestFit="1" customWidth="1"/>
    <col min="2" max="2" width="16.140625" bestFit="1" customWidth="1"/>
    <col min="3" max="3" width="14.7109375" bestFit="1" customWidth="1"/>
    <col min="4" max="4" width="27.28515625" bestFit="1" customWidth="1"/>
    <col min="5" max="5" width="18.28515625" bestFit="1" customWidth="1"/>
    <col min="6" max="6" width="25.5703125" bestFit="1" customWidth="1"/>
    <col min="7" max="7" width="26.7109375" bestFit="1" customWidth="1"/>
    <col min="8" max="8" width="30.7109375" bestFit="1" customWidth="1"/>
    <col min="9" max="9" width="24.28515625" bestFit="1" customWidth="1"/>
    <col min="10" max="10" width="22.7109375" bestFit="1" customWidth="1"/>
    <col min="11" max="11" width="17.28515625" bestFit="1" customWidth="1"/>
    <col min="12" max="12" width="26.28515625" bestFit="1" customWidth="1"/>
    <col min="13" max="13" width="34.140625" bestFit="1" customWidth="1"/>
    <col min="14" max="14" width="28.7109375" bestFit="1" customWidth="1"/>
    <col min="15" max="15" width="29.85546875" bestFit="1" customWidth="1"/>
    <col min="16" max="16" width="24.42578125" bestFit="1" customWidth="1"/>
    <col min="17" max="18" width="6.85546875" bestFit="1" customWidth="1"/>
    <col min="19" max="19" width="11.42578125" bestFit="1" customWidth="1"/>
  </cols>
  <sheetData>
    <row r="1" spans="1:19" x14ac:dyDescent="0.25">
      <c r="A1" t="s">
        <v>73</v>
      </c>
      <c r="B1" t="s">
        <v>69</v>
      </c>
      <c r="C1" t="s">
        <v>74</v>
      </c>
      <c r="D1" t="s">
        <v>37</v>
      </c>
      <c r="E1" t="s">
        <v>38</v>
      </c>
      <c r="F1" t="s">
        <v>39</v>
      </c>
      <c r="G1" t="s">
        <v>40</v>
      </c>
      <c r="H1" t="s">
        <v>41</v>
      </c>
      <c r="I1" t="s">
        <v>42</v>
      </c>
      <c r="J1" t="s">
        <v>43</v>
      </c>
      <c r="K1" t="s">
        <v>44</v>
      </c>
      <c r="L1" t="s">
        <v>45</v>
      </c>
      <c r="M1" t="s">
        <v>46</v>
      </c>
      <c r="N1" t="s">
        <v>47</v>
      </c>
      <c r="O1" t="s">
        <v>48</v>
      </c>
      <c r="P1" t="s">
        <v>49</v>
      </c>
      <c r="Q1" t="s">
        <v>50</v>
      </c>
      <c r="R1" t="s">
        <v>51</v>
      </c>
      <c r="S1" t="s">
        <v>52</v>
      </c>
    </row>
    <row r="2" spans="1:19" x14ac:dyDescent="0.25">
      <c r="D2">
        <v>156230</v>
      </c>
      <c r="E2">
        <v>326128</v>
      </c>
      <c r="F2">
        <v>226262</v>
      </c>
      <c r="G2">
        <v>89310</v>
      </c>
      <c r="H2">
        <v>50691</v>
      </c>
      <c r="I2">
        <v>38619</v>
      </c>
      <c r="J2">
        <v>1172408</v>
      </c>
      <c r="K2">
        <v>1016151</v>
      </c>
      <c r="L2">
        <v>0.432</v>
      </c>
      <c r="M2">
        <v>278169</v>
      </c>
      <c r="N2">
        <v>320944</v>
      </c>
      <c r="O2">
        <v>76177</v>
      </c>
      <c r="P2">
        <v>87891</v>
      </c>
      <c r="Q2">
        <v>0.27400000000000002</v>
      </c>
      <c r="R2">
        <v>0.155</v>
      </c>
      <c r="S2">
        <v>7.5</v>
      </c>
    </row>
    <row r="3" spans="1:19" x14ac:dyDescent="0.25">
      <c r="C3" t="s">
        <v>75</v>
      </c>
      <c r="D3">
        <v>30472</v>
      </c>
      <c r="E3">
        <v>28602</v>
      </c>
      <c r="F3">
        <v>20394</v>
      </c>
      <c r="G3">
        <v>8306</v>
      </c>
      <c r="H3">
        <v>3940</v>
      </c>
      <c r="I3">
        <v>4366</v>
      </c>
      <c r="J3">
        <v>149622</v>
      </c>
      <c r="K3">
        <v>113679</v>
      </c>
      <c r="L3">
        <v>0.52600000000000002</v>
      </c>
      <c r="M3">
        <v>191160</v>
      </c>
      <c r="N3">
        <v>251602</v>
      </c>
      <c r="O3">
        <v>55515</v>
      </c>
      <c r="P3">
        <v>73068</v>
      </c>
      <c r="Q3">
        <v>0.28999999999999998</v>
      </c>
      <c r="R3">
        <v>0.13800000000000001</v>
      </c>
      <c r="S3">
        <v>4.9000000000000004</v>
      </c>
    </row>
    <row r="4" spans="1:19" x14ac:dyDescent="0.25">
      <c r="C4" t="s">
        <v>76</v>
      </c>
      <c r="D4">
        <v>1756</v>
      </c>
      <c r="E4">
        <v>26982</v>
      </c>
      <c r="F4">
        <v>11253</v>
      </c>
      <c r="G4">
        <v>5461</v>
      </c>
      <c r="H4">
        <v>1416</v>
      </c>
      <c r="I4">
        <v>4045</v>
      </c>
      <c r="J4">
        <v>122522</v>
      </c>
      <c r="K4">
        <v>121475</v>
      </c>
      <c r="L4">
        <v>0.74099999999999999</v>
      </c>
      <c r="M4">
        <v>220223</v>
      </c>
      <c r="N4">
        <v>222122</v>
      </c>
      <c r="O4">
        <v>44574</v>
      </c>
      <c r="P4">
        <v>44958</v>
      </c>
      <c r="Q4">
        <v>0.20200000000000001</v>
      </c>
      <c r="R4">
        <v>5.1999999999999998E-2</v>
      </c>
      <c r="S4">
        <v>69.8</v>
      </c>
    </row>
    <row r="5" spans="1:19" x14ac:dyDescent="0.25">
      <c r="C5" t="s">
        <v>77</v>
      </c>
      <c r="D5">
        <v>121188</v>
      </c>
      <c r="E5">
        <v>94711</v>
      </c>
      <c r="F5">
        <v>49629</v>
      </c>
      <c r="G5">
        <v>25640</v>
      </c>
      <c r="H5">
        <v>9173</v>
      </c>
      <c r="I5">
        <v>16467</v>
      </c>
      <c r="J5">
        <v>652426</v>
      </c>
      <c r="K5">
        <v>534123</v>
      </c>
      <c r="L5">
        <v>0.64200000000000002</v>
      </c>
      <c r="M5">
        <v>145168</v>
      </c>
      <c r="N5">
        <v>177321</v>
      </c>
      <c r="O5">
        <v>39300</v>
      </c>
      <c r="P5">
        <v>48004</v>
      </c>
      <c r="Q5">
        <v>0.27100000000000002</v>
      </c>
      <c r="R5">
        <v>9.7000000000000003E-2</v>
      </c>
      <c r="S5">
        <v>5.4</v>
      </c>
    </row>
    <row r="6" spans="1:19" x14ac:dyDescent="0.25">
      <c r="C6" t="s">
        <v>78</v>
      </c>
      <c r="D6">
        <v>2813</v>
      </c>
      <c r="E6">
        <v>175833</v>
      </c>
      <c r="F6">
        <v>144986</v>
      </c>
      <c r="G6">
        <v>49903</v>
      </c>
      <c r="H6">
        <v>36162</v>
      </c>
      <c r="I6">
        <v>13740</v>
      </c>
      <c r="J6">
        <v>247838</v>
      </c>
      <c r="K6">
        <v>246874</v>
      </c>
      <c r="L6">
        <v>0.27500000000000002</v>
      </c>
      <c r="M6">
        <v>709467</v>
      </c>
      <c r="N6">
        <v>712235</v>
      </c>
      <c r="O6">
        <v>201352</v>
      </c>
      <c r="P6">
        <v>202137</v>
      </c>
      <c r="Q6">
        <v>0.28399999999999997</v>
      </c>
      <c r="R6">
        <v>0.20599999999999999</v>
      </c>
      <c r="S6">
        <v>88.1</v>
      </c>
    </row>
    <row r="7" spans="1:19" x14ac:dyDescent="0.25">
      <c r="B7" t="s">
        <v>71</v>
      </c>
      <c r="D7">
        <v>152874</v>
      </c>
      <c r="E7">
        <v>147456</v>
      </c>
      <c r="F7">
        <v>85279</v>
      </c>
      <c r="G7">
        <v>39929</v>
      </c>
      <c r="H7">
        <v>14164</v>
      </c>
      <c r="I7">
        <v>25765</v>
      </c>
      <c r="J7">
        <v>920127</v>
      </c>
      <c r="K7">
        <v>765147</v>
      </c>
      <c r="L7">
        <v>0.64500000000000002</v>
      </c>
      <c r="M7">
        <v>160256</v>
      </c>
      <c r="N7">
        <v>192716</v>
      </c>
      <c r="O7">
        <v>43395</v>
      </c>
      <c r="P7">
        <v>52185</v>
      </c>
      <c r="Q7">
        <v>0.27100000000000002</v>
      </c>
      <c r="R7">
        <v>9.6000000000000002E-2</v>
      </c>
      <c r="S7">
        <v>6</v>
      </c>
    </row>
    <row r="8" spans="1:19" x14ac:dyDescent="0.25">
      <c r="B8" t="s">
        <v>79</v>
      </c>
      <c r="D8">
        <v>3356</v>
      </c>
      <c r="E8">
        <v>178672</v>
      </c>
      <c r="F8">
        <v>140983</v>
      </c>
      <c r="G8">
        <v>49381</v>
      </c>
      <c r="H8">
        <v>36527</v>
      </c>
      <c r="I8">
        <v>12854</v>
      </c>
      <c r="J8">
        <v>252281</v>
      </c>
      <c r="K8">
        <v>251004</v>
      </c>
      <c r="L8">
        <v>0.26</v>
      </c>
      <c r="M8">
        <v>708226</v>
      </c>
      <c r="N8">
        <v>711829</v>
      </c>
      <c r="O8">
        <v>195739</v>
      </c>
      <c r="P8">
        <v>196735</v>
      </c>
      <c r="Q8">
        <v>0.27600000000000002</v>
      </c>
      <c r="R8">
        <v>0.20399999999999999</v>
      </c>
      <c r="S8">
        <v>75.2</v>
      </c>
    </row>
    <row r="9" spans="1:19" x14ac:dyDescent="0.25">
      <c r="B9" t="s">
        <v>71</v>
      </c>
      <c r="C9" t="s">
        <v>75</v>
      </c>
      <c r="D9">
        <v>30173</v>
      </c>
      <c r="E9">
        <v>20975</v>
      </c>
      <c r="F9">
        <v>14505</v>
      </c>
      <c r="G9">
        <v>6148</v>
      </c>
      <c r="H9">
        <v>2655</v>
      </c>
      <c r="I9">
        <v>3493</v>
      </c>
      <c r="J9">
        <v>135049</v>
      </c>
      <c r="K9">
        <v>99626</v>
      </c>
      <c r="L9">
        <v>0.56799999999999995</v>
      </c>
      <c r="M9">
        <v>155310</v>
      </c>
      <c r="N9">
        <v>210532</v>
      </c>
      <c r="O9">
        <v>45524</v>
      </c>
      <c r="P9">
        <v>61710</v>
      </c>
      <c r="Q9">
        <v>0.29299999999999998</v>
      </c>
      <c r="R9">
        <v>0.127</v>
      </c>
      <c r="S9">
        <v>4.5</v>
      </c>
    </row>
    <row r="10" spans="1:19" x14ac:dyDescent="0.25">
      <c r="B10" t="s">
        <v>71</v>
      </c>
      <c r="C10" t="s">
        <v>76</v>
      </c>
      <c r="D10">
        <v>1524</v>
      </c>
      <c r="E10">
        <v>13150</v>
      </c>
      <c r="F10">
        <v>6369</v>
      </c>
      <c r="G10">
        <v>3095</v>
      </c>
      <c r="H10">
        <v>553</v>
      </c>
      <c r="I10">
        <v>2542</v>
      </c>
      <c r="J10">
        <v>76660</v>
      </c>
      <c r="K10">
        <v>75621</v>
      </c>
      <c r="L10">
        <v>0.82099999999999995</v>
      </c>
      <c r="M10">
        <v>171536</v>
      </c>
      <c r="N10">
        <v>173891</v>
      </c>
      <c r="O10">
        <v>40370</v>
      </c>
      <c r="P10">
        <v>40924</v>
      </c>
      <c r="Q10">
        <v>0.23499999999999999</v>
      </c>
      <c r="R10">
        <v>4.2000000000000003E-2</v>
      </c>
      <c r="S10">
        <v>50.3</v>
      </c>
    </row>
    <row r="11" spans="1:19" x14ac:dyDescent="0.25">
      <c r="B11" t="s">
        <v>71</v>
      </c>
      <c r="C11" t="s">
        <v>77</v>
      </c>
      <c r="D11">
        <v>119041</v>
      </c>
      <c r="E11">
        <v>74546</v>
      </c>
      <c r="F11">
        <v>37312</v>
      </c>
      <c r="G11">
        <v>19802</v>
      </c>
      <c r="H11">
        <v>6350</v>
      </c>
      <c r="I11">
        <v>13451</v>
      </c>
      <c r="J11">
        <v>582163</v>
      </c>
      <c r="K11">
        <v>464585</v>
      </c>
      <c r="L11">
        <v>0.67900000000000005</v>
      </c>
      <c r="M11">
        <v>128051</v>
      </c>
      <c r="N11">
        <v>160458</v>
      </c>
      <c r="O11">
        <v>34014</v>
      </c>
      <c r="P11">
        <v>42622</v>
      </c>
      <c r="Q11">
        <v>0.26600000000000001</v>
      </c>
      <c r="R11">
        <v>8.5000000000000006E-2</v>
      </c>
      <c r="S11">
        <v>4.9000000000000004</v>
      </c>
    </row>
    <row r="12" spans="1:19" x14ac:dyDescent="0.25">
      <c r="B12" t="s">
        <v>71</v>
      </c>
      <c r="C12" t="s">
        <v>78</v>
      </c>
      <c r="D12">
        <v>2135</v>
      </c>
      <c r="E12">
        <v>38785</v>
      </c>
      <c r="F12">
        <v>27093</v>
      </c>
      <c r="G12">
        <v>10885</v>
      </c>
      <c r="H12">
        <v>4606</v>
      </c>
      <c r="I12">
        <v>6279</v>
      </c>
      <c r="J12">
        <v>126255</v>
      </c>
      <c r="K12">
        <v>125314</v>
      </c>
      <c r="L12">
        <v>0.57699999999999996</v>
      </c>
      <c r="M12">
        <v>307198</v>
      </c>
      <c r="N12">
        <v>309505</v>
      </c>
      <c r="O12">
        <v>86213</v>
      </c>
      <c r="P12">
        <v>86860</v>
      </c>
      <c r="Q12">
        <v>0.28100000000000003</v>
      </c>
      <c r="R12">
        <v>0.11899999999999999</v>
      </c>
      <c r="S12">
        <v>59.1</v>
      </c>
    </row>
    <row r="13" spans="1:19" x14ac:dyDescent="0.25">
      <c r="B13" t="s">
        <v>79</v>
      </c>
      <c r="C13" t="s">
        <v>75</v>
      </c>
      <c r="D13">
        <v>299</v>
      </c>
      <c r="E13">
        <v>7627</v>
      </c>
      <c r="F13">
        <v>5889</v>
      </c>
      <c r="G13">
        <v>2158</v>
      </c>
      <c r="H13">
        <v>1285</v>
      </c>
      <c r="I13">
        <v>874</v>
      </c>
      <c r="J13">
        <v>14573</v>
      </c>
      <c r="K13">
        <v>14052</v>
      </c>
      <c r="L13">
        <v>0.40500000000000003</v>
      </c>
      <c r="M13">
        <v>523389</v>
      </c>
      <c r="N13">
        <v>542772</v>
      </c>
      <c r="O13">
        <v>148107</v>
      </c>
      <c r="P13">
        <v>153592</v>
      </c>
      <c r="Q13">
        <v>0.28299999999999997</v>
      </c>
      <c r="R13">
        <v>0.16800000000000001</v>
      </c>
      <c r="S13">
        <v>48.8</v>
      </c>
    </row>
    <row r="14" spans="1:19" x14ac:dyDescent="0.25">
      <c r="B14" t="s">
        <v>79</v>
      </c>
      <c r="C14" t="s">
        <v>76</v>
      </c>
      <c r="D14">
        <v>232</v>
      </c>
      <c r="E14">
        <v>13832</v>
      </c>
      <c r="F14">
        <v>4884</v>
      </c>
      <c r="G14">
        <v>2367</v>
      </c>
      <c r="H14">
        <v>863</v>
      </c>
      <c r="I14">
        <v>1503</v>
      </c>
      <c r="J14">
        <v>45862</v>
      </c>
      <c r="K14">
        <v>45853</v>
      </c>
      <c r="L14">
        <v>0.63500000000000001</v>
      </c>
      <c r="M14">
        <v>301605</v>
      </c>
      <c r="N14">
        <v>301666</v>
      </c>
      <c r="O14">
        <v>51602</v>
      </c>
      <c r="P14">
        <v>51612</v>
      </c>
      <c r="Q14">
        <v>0.17100000000000001</v>
      </c>
      <c r="R14">
        <v>6.2E-2</v>
      </c>
      <c r="S14">
        <v>197.6</v>
      </c>
    </row>
    <row r="15" spans="1:19" x14ac:dyDescent="0.25">
      <c r="B15" t="s">
        <v>79</v>
      </c>
      <c r="C15" t="s">
        <v>77</v>
      </c>
      <c r="D15">
        <v>2147</v>
      </c>
      <c r="E15">
        <v>20165</v>
      </c>
      <c r="F15">
        <v>12317</v>
      </c>
      <c r="G15">
        <v>5839</v>
      </c>
      <c r="H15">
        <v>2823</v>
      </c>
      <c r="I15">
        <v>3016</v>
      </c>
      <c r="J15">
        <v>70264</v>
      </c>
      <c r="K15">
        <v>69539</v>
      </c>
      <c r="L15">
        <v>0.51700000000000002</v>
      </c>
      <c r="M15">
        <v>286992</v>
      </c>
      <c r="N15">
        <v>289984</v>
      </c>
      <c r="O15">
        <v>83097</v>
      </c>
      <c r="P15">
        <v>83963</v>
      </c>
      <c r="Q15">
        <v>0.28999999999999998</v>
      </c>
      <c r="R15">
        <v>0.14000000000000001</v>
      </c>
      <c r="S15">
        <v>32.700000000000003</v>
      </c>
    </row>
    <row r="16" spans="1:19" x14ac:dyDescent="0.25">
      <c r="B16" t="s">
        <v>79</v>
      </c>
      <c r="C16" t="s">
        <v>78</v>
      </c>
      <c r="D16">
        <v>679</v>
      </c>
      <c r="E16">
        <v>137047</v>
      </c>
      <c r="F16">
        <v>117893</v>
      </c>
      <c r="G16">
        <v>39018</v>
      </c>
      <c r="H16">
        <v>31557</v>
      </c>
      <c r="I16">
        <v>7461</v>
      </c>
      <c r="J16">
        <v>121582</v>
      </c>
      <c r="K16">
        <v>121560</v>
      </c>
      <c r="L16">
        <v>0.191</v>
      </c>
      <c r="M16">
        <v>1127198</v>
      </c>
      <c r="N16">
        <v>1127405</v>
      </c>
      <c r="O16">
        <v>320916</v>
      </c>
      <c r="P16">
        <v>320974</v>
      </c>
      <c r="Q16">
        <v>0.28499999999999998</v>
      </c>
      <c r="R16">
        <v>0.23</v>
      </c>
      <c r="S16">
        <v>179.2</v>
      </c>
    </row>
    <row r="17" spans="1:19" x14ac:dyDescent="0.25">
      <c r="A17" t="s">
        <v>80</v>
      </c>
      <c r="D17">
        <v>155773</v>
      </c>
      <c r="E17">
        <v>163465</v>
      </c>
      <c r="F17">
        <v>92557</v>
      </c>
      <c r="G17">
        <v>41124</v>
      </c>
      <c r="H17">
        <v>17992</v>
      </c>
      <c r="I17">
        <v>23133</v>
      </c>
      <c r="J17">
        <v>838980</v>
      </c>
      <c r="K17">
        <v>683515</v>
      </c>
      <c r="L17">
        <v>0.56299999999999994</v>
      </c>
      <c r="M17">
        <v>194837</v>
      </c>
      <c r="N17">
        <v>239153</v>
      </c>
      <c r="O17">
        <v>49017</v>
      </c>
      <c r="P17">
        <v>60166</v>
      </c>
      <c r="Q17">
        <v>0.252</v>
      </c>
      <c r="R17">
        <v>0.11</v>
      </c>
      <c r="S17">
        <v>5.4</v>
      </c>
    </row>
    <row r="18" spans="1:19" x14ac:dyDescent="0.25">
      <c r="A18" t="s">
        <v>81</v>
      </c>
      <c r="D18">
        <v>457</v>
      </c>
      <c r="E18">
        <v>162663</v>
      </c>
      <c r="F18">
        <v>133705</v>
      </c>
      <c r="G18">
        <v>48186</v>
      </c>
      <c r="H18">
        <v>32700</v>
      </c>
      <c r="I18">
        <v>15486</v>
      </c>
      <c r="J18">
        <v>333428</v>
      </c>
      <c r="K18">
        <v>332636</v>
      </c>
      <c r="L18">
        <v>0.32100000000000001</v>
      </c>
      <c r="M18">
        <v>487852</v>
      </c>
      <c r="N18">
        <v>489013</v>
      </c>
      <c r="O18">
        <v>144517</v>
      </c>
      <c r="P18">
        <v>144861</v>
      </c>
      <c r="Q18">
        <v>0.29599999999999999</v>
      </c>
      <c r="R18">
        <v>0.20100000000000001</v>
      </c>
      <c r="S18">
        <v>728.9</v>
      </c>
    </row>
    <row r="19" spans="1:19" x14ac:dyDescent="0.25">
      <c r="A19" t="s">
        <v>80</v>
      </c>
      <c r="C19" t="s">
        <v>75</v>
      </c>
      <c r="D19">
        <v>30437</v>
      </c>
      <c r="E19">
        <v>21585</v>
      </c>
      <c r="F19">
        <v>16643</v>
      </c>
      <c r="G19">
        <v>7039</v>
      </c>
      <c r="H19">
        <v>3643</v>
      </c>
      <c r="I19">
        <v>3395</v>
      </c>
      <c r="J19">
        <v>122296</v>
      </c>
      <c r="K19">
        <v>86718</v>
      </c>
      <c r="L19">
        <v>0.48199999999999998</v>
      </c>
      <c r="M19">
        <v>176498</v>
      </c>
      <c r="N19">
        <v>248909</v>
      </c>
      <c r="O19">
        <v>57554</v>
      </c>
      <c r="P19">
        <v>81166</v>
      </c>
      <c r="Q19">
        <v>0.32600000000000001</v>
      </c>
      <c r="R19">
        <v>0.16900000000000001</v>
      </c>
      <c r="S19">
        <v>4</v>
      </c>
    </row>
    <row r="20" spans="1:19" x14ac:dyDescent="0.25">
      <c r="A20" t="s">
        <v>80</v>
      </c>
      <c r="C20" t="s">
        <v>76</v>
      </c>
      <c r="D20">
        <v>1693</v>
      </c>
      <c r="E20">
        <v>17980</v>
      </c>
      <c r="F20">
        <v>7009</v>
      </c>
      <c r="G20">
        <v>3033</v>
      </c>
      <c r="H20">
        <v>887</v>
      </c>
      <c r="I20">
        <v>2146</v>
      </c>
      <c r="J20">
        <v>63612</v>
      </c>
      <c r="K20">
        <v>62578</v>
      </c>
      <c r="L20">
        <v>0.70699999999999996</v>
      </c>
      <c r="M20">
        <v>282652</v>
      </c>
      <c r="N20">
        <v>287322</v>
      </c>
      <c r="O20">
        <v>47682</v>
      </c>
      <c r="P20">
        <v>48470</v>
      </c>
      <c r="Q20">
        <v>0.16900000000000001</v>
      </c>
      <c r="R20">
        <v>4.9000000000000002E-2</v>
      </c>
      <c r="S20">
        <v>37.6</v>
      </c>
    </row>
    <row r="21" spans="1:19" x14ac:dyDescent="0.25">
      <c r="A21" t="s">
        <v>80</v>
      </c>
      <c r="C21" t="s">
        <v>77</v>
      </c>
      <c r="D21">
        <v>121030</v>
      </c>
      <c r="E21">
        <v>76244</v>
      </c>
      <c r="F21">
        <v>36843</v>
      </c>
      <c r="G21">
        <v>20415</v>
      </c>
      <c r="H21">
        <v>7653</v>
      </c>
      <c r="I21">
        <v>12762</v>
      </c>
      <c r="J21">
        <v>553587</v>
      </c>
      <c r="K21">
        <v>435476</v>
      </c>
      <c r="L21">
        <v>0.625</v>
      </c>
      <c r="M21">
        <v>137727</v>
      </c>
      <c r="N21">
        <v>175082</v>
      </c>
      <c r="O21">
        <v>36878</v>
      </c>
      <c r="P21">
        <v>46881</v>
      </c>
      <c r="Q21">
        <v>0.26800000000000002</v>
      </c>
      <c r="R21">
        <v>0.1</v>
      </c>
      <c r="S21">
        <v>4.5999999999999996</v>
      </c>
    </row>
    <row r="22" spans="1:19" x14ac:dyDescent="0.25">
      <c r="A22" t="s">
        <v>80</v>
      </c>
      <c r="C22" t="s">
        <v>78</v>
      </c>
      <c r="D22">
        <v>2612</v>
      </c>
      <c r="E22">
        <v>47656</v>
      </c>
      <c r="F22">
        <v>32061</v>
      </c>
      <c r="G22">
        <v>10637</v>
      </c>
      <c r="H22">
        <v>5808</v>
      </c>
      <c r="I22">
        <v>4830</v>
      </c>
      <c r="J22">
        <v>99485</v>
      </c>
      <c r="K22">
        <v>98742</v>
      </c>
      <c r="L22">
        <v>0.45400000000000001</v>
      </c>
      <c r="M22">
        <v>479022</v>
      </c>
      <c r="N22">
        <v>482628</v>
      </c>
      <c r="O22">
        <v>106924</v>
      </c>
      <c r="P22">
        <v>107729</v>
      </c>
      <c r="Q22">
        <v>0.223</v>
      </c>
      <c r="R22">
        <v>0.122</v>
      </c>
      <c r="S22">
        <v>38.1</v>
      </c>
    </row>
    <row r="23" spans="1:19" x14ac:dyDescent="0.25">
      <c r="A23" t="s">
        <v>81</v>
      </c>
      <c r="C23" t="s">
        <v>75</v>
      </c>
      <c r="D23">
        <v>35</v>
      </c>
      <c r="E23">
        <v>7017</v>
      </c>
      <c r="F23">
        <v>3751</v>
      </c>
      <c r="G23">
        <v>1268</v>
      </c>
      <c r="H23">
        <v>296</v>
      </c>
      <c r="I23">
        <v>971</v>
      </c>
      <c r="J23">
        <v>27326</v>
      </c>
      <c r="K23">
        <v>26960</v>
      </c>
      <c r="L23">
        <v>0.76600000000000001</v>
      </c>
      <c r="M23">
        <v>256776</v>
      </c>
      <c r="N23">
        <v>260263</v>
      </c>
      <c r="O23">
        <v>46391</v>
      </c>
      <c r="P23">
        <v>47021</v>
      </c>
      <c r="Q23">
        <v>0.18099999999999999</v>
      </c>
      <c r="R23">
        <v>4.2000000000000003E-2</v>
      </c>
      <c r="S23">
        <v>784.5</v>
      </c>
    </row>
    <row r="24" spans="1:19" x14ac:dyDescent="0.25">
      <c r="A24" t="s">
        <v>81</v>
      </c>
      <c r="C24" t="s">
        <v>76</v>
      </c>
      <c r="D24">
        <v>63</v>
      </c>
      <c r="E24">
        <v>9002</v>
      </c>
      <c r="F24">
        <v>4243</v>
      </c>
      <c r="G24">
        <v>2428</v>
      </c>
      <c r="H24">
        <v>528</v>
      </c>
      <c r="I24">
        <v>1900</v>
      </c>
      <c r="J24">
        <v>58910</v>
      </c>
      <c r="K24">
        <v>58897</v>
      </c>
      <c r="L24">
        <v>0.78200000000000003</v>
      </c>
      <c r="M24">
        <v>152813</v>
      </c>
      <c r="N24">
        <v>152847</v>
      </c>
      <c r="O24">
        <v>41218</v>
      </c>
      <c r="P24">
        <v>41227</v>
      </c>
      <c r="Q24">
        <v>0.27</v>
      </c>
      <c r="R24">
        <v>5.8999999999999997E-2</v>
      </c>
      <c r="S24">
        <v>934.2</v>
      </c>
    </row>
    <row r="25" spans="1:19" x14ac:dyDescent="0.25">
      <c r="A25" t="s">
        <v>81</v>
      </c>
      <c r="C25" t="s">
        <v>77</v>
      </c>
      <c r="D25">
        <v>158</v>
      </c>
      <c r="E25">
        <v>18467</v>
      </c>
      <c r="F25">
        <v>12786</v>
      </c>
      <c r="G25">
        <v>5225</v>
      </c>
      <c r="H25">
        <v>1520</v>
      </c>
      <c r="I25">
        <v>3705</v>
      </c>
      <c r="J25">
        <v>98839</v>
      </c>
      <c r="K25">
        <v>98647</v>
      </c>
      <c r="L25">
        <v>0.70899999999999996</v>
      </c>
      <c r="M25">
        <v>186844</v>
      </c>
      <c r="N25">
        <v>187208</v>
      </c>
      <c r="O25">
        <v>52863</v>
      </c>
      <c r="P25">
        <v>52966</v>
      </c>
      <c r="Q25">
        <v>0.28299999999999997</v>
      </c>
      <c r="R25">
        <v>8.2000000000000003E-2</v>
      </c>
      <c r="S25">
        <v>624.29999999999995</v>
      </c>
    </row>
    <row r="26" spans="1:19" x14ac:dyDescent="0.25">
      <c r="A26" t="s">
        <v>81</v>
      </c>
      <c r="C26" t="s">
        <v>78</v>
      </c>
      <c r="D26">
        <v>201</v>
      </c>
      <c r="E26">
        <v>128177</v>
      </c>
      <c r="F26">
        <v>112924</v>
      </c>
      <c r="G26">
        <v>39265</v>
      </c>
      <c r="H26">
        <v>30355</v>
      </c>
      <c r="I26">
        <v>8910</v>
      </c>
      <c r="J26">
        <v>148352</v>
      </c>
      <c r="K26">
        <v>148132</v>
      </c>
      <c r="L26">
        <v>0.22700000000000001</v>
      </c>
      <c r="M26">
        <v>864004</v>
      </c>
      <c r="N26">
        <v>865288</v>
      </c>
      <c r="O26">
        <v>264675</v>
      </c>
      <c r="P26">
        <v>265068</v>
      </c>
      <c r="Q26">
        <v>0.30599999999999999</v>
      </c>
      <c r="R26">
        <v>0.23699999999999999</v>
      </c>
      <c r="S26">
        <v>737.1</v>
      </c>
    </row>
    <row r="27" spans="1:19" x14ac:dyDescent="0.25">
      <c r="A27" t="s">
        <v>80</v>
      </c>
      <c r="B27" t="s">
        <v>71</v>
      </c>
      <c r="D27">
        <v>152639</v>
      </c>
      <c r="E27">
        <v>105586</v>
      </c>
      <c r="F27">
        <v>56772</v>
      </c>
      <c r="G27">
        <v>27682</v>
      </c>
      <c r="H27">
        <v>9483</v>
      </c>
      <c r="I27">
        <v>18199</v>
      </c>
      <c r="J27">
        <v>749417</v>
      </c>
      <c r="K27">
        <v>595227</v>
      </c>
      <c r="L27">
        <v>0.65700000000000003</v>
      </c>
      <c r="M27">
        <v>140891</v>
      </c>
      <c r="N27">
        <v>177388</v>
      </c>
      <c r="O27">
        <v>36938</v>
      </c>
      <c r="P27">
        <v>46507</v>
      </c>
      <c r="Q27">
        <v>0.26200000000000001</v>
      </c>
      <c r="R27">
        <v>0.09</v>
      </c>
      <c r="S27">
        <v>4.9000000000000004</v>
      </c>
    </row>
    <row r="28" spans="1:19" x14ac:dyDescent="0.25">
      <c r="A28" t="s">
        <v>80</v>
      </c>
      <c r="B28" t="s">
        <v>79</v>
      </c>
      <c r="D28">
        <v>3134</v>
      </c>
      <c r="E28">
        <v>57878</v>
      </c>
      <c r="F28">
        <v>35785</v>
      </c>
      <c r="G28">
        <v>13443</v>
      </c>
      <c r="H28">
        <v>8509</v>
      </c>
      <c r="I28">
        <v>4933</v>
      </c>
      <c r="J28">
        <v>89563</v>
      </c>
      <c r="K28">
        <v>88287</v>
      </c>
      <c r="L28">
        <v>0.36699999999999999</v>
      </c>
      <c r="M28">
        <v>646227</v>
      </c>
      <c r="N28">
        <v>655565</v>
      </c>
      <c r="O28">
        <v>150090</v>
      </c>
      <c r="P28">
        <v>152259</v>
      </c>
      <c r="Q28">
        <v>0.23200000000000001</v>
      </c>
      <c r="R28">
        <v>0.14699999999999999</v>
      </c>
      <c r="S28">
        <v>28.6</v>
      </c>
    </row>
    <row r="29" spans="1:19" x14ac:dyDescent="0.25">
      <c r="A29" t="s">
        <v>81</v>
      </c>
      <c r="B29" t="s">
        <v>71</v>
      </c>
      <c r="D29">
        <v>235</v>
      </c>
      <c r="E29">
        <v>41870</v>
      </c>
      <c r="F29">
        <v>28507</v>
      </c>
      <c r="G29">
        <v>12247</v>
      </c>
      <c r="H29">
        <v>4681</v>
      </c>
      <c r="I29">
        <v>7566</v>
      </c>
      <c r="J29">
        <v>170710</v>
      </c>
      <c r="K29">
        <v>169919</v>
      </c>
      <c r="L29">
        <v>0.61799999999999999</v>
      </c>
      <c r="M29">
        <v>245267</v>
      </c>
      <c r="N29">
        <v>246408</v>
      </c>
      <c r="O29">
        <v>71743</v>
      </c>
      <c r="P29">
        <v>72077</v>
      </c>
      <c r="Q29">
        <v>0.29299999999999998</v>
      </c>
      <c r="R29">
        <v>0.112</v>
      </c>
      <c r="S29">
        <v>725.4</v>
      </c>
    </row>
    <row r="30" spans="1:19" x14ac:dyDescent="0.25">
      <c r="A30" t="s">
        <v>81</v>
      </c>
      <c r="B30" t="s">
        <v>79</v>
      </c>
      <c r="D30">
        <v>222</v>
      </c>
      <c r="E30">
        <v>120794</v>
      </c>
      <c r="F30">
        <v>105198</v>
      </c>
      <c r="G30">
        <v>35939</v>
      </c>
      <c r="H30">
        <v>28018</v>
      </c>
      <c r="I30">
        <v>7921</v>
      </c>
      <c r="J30">
        <v>162718</v>
      </c>
      <c r="K30">
        <v>162717</v>
      </c>
      <c r="L30">
        <v>0.22</v>
      </c>
      <c r="M30">
        <v>742351</v>
      </c>
      <c r="N30">
        <v>742356</v>
      </c>
      <c r="O30">
        <v>220865</v>
      </c>
      <c r="P30">
        <v>220867</v>
      </c>
      <c r="Q30">
        <v>0.29799999999999999</v>
      </c>
      <c r="R30">
        <v>0.23200000000000001</v>
      </c>
      <c r="S30">
        <v>732.5</v>
      </c>
    </row>
    <row r="31" spans="1:19" x14ac:dyDescent="0.25">
      <c r="A31" t="s">
        <v>80</v>
      </c>
      <c r="B31" t="s">
        <v>71</v>
      </c>
      <c r="C31" t="s">
        <v>75</v>
      </c>
      <c r="D31">
        <v>30149</v>
      </c>
      <c r="E31">
        <v>14299</v>
      </c>
      <c r="F31">
        <v>11093</v>
      </c>
      <c r="G31">
        <v>5078</v>
      </c>
      <c r="H31">
        <v>2366</v>
      </c>
      <c r="I31">
        <v>2712</v>
      </c>
      <c r="J31">
        <v>112038</v>
      </c>
      <c r="K31">
        <v>76981</v>
      </c>
      <c r="L31">
        <v>0.53400000000000003</v>
      </c>
      <c r="M31">
        <v>127629</v>
      </c>
      <c r="N31">
        <v>185750</v>
      </c>
      <c r="O31">
        <v>45323</v>
      </c>
      <c r="P31">
        <v>65963</v>
      </c>
      <c r="Q31">
        <v>0.35499999999999998</v>
      </c>
      <c r="R31">
        <v>0.16500000000000001</v>
      </c>
      <c r="S31">
        <v>3.7</v>
      </c>
    </row>
    <row r="32" spans="1:19" x14ac:dyDescent="0.25">
      <c r="A32" t="s">
        <v>80</v>
      </c>
      <c r="B32" t="s">
        <v>71</v>
      </c>
      <c r="C32" t="s">
        <v>76</v>
      </c>
      <c r="D32">
        <v>1488</v>
      </c>
      <c r="E32">
        <v>10399</v>
      </c>
      <c r="F32">
        <v>4610</v>
      </c>
      <c r="G32">
        <v>2044</v>
      </c>
      <c r="H32">
        <v>476</v>
      </c>
      <c r="I32">
        <v>1568</v>
      </c>
      <c r="J32">
        <v>51752</v>
      </c>
      <c r="K32">
        <v>50727</v>
      </c>
      <c r="L32">
        <v>0.76700000000000002</v>
      </c>
      <c r="M32">
        <v>200940</v>
      </c>
      <c r="N32">
        <v>204999</v>
      </c>
      <c r="O32">
        <v>39501</v>
      </c>
      <c r="P32">
        <v>40299</v>
      </c>
      <c r="Q32">
        <v>0.19700000000000001</v>
      </c>
      <c r="R32">
        <v>4.5999999999999999E-2</v>
      </c>
      <c r="S32">
        <v>34.799999999999997</v>
      </c>
    </row>
    <row r="33" spans="1:19" x14ac:dyDescent="0.25">
      <c r="A33" t="s">
        <v>80</v>
      </c>
      <c r="B33" t="s">
        <v>71</v>
      </c>
      <c r="C33" t="s">
        <v>77</v>
      </c>
      <c r="D33">
        <v>118940</v>
      </c>
      <c r="E33">
        <v>61563</v>
      </c>
      <c r="F33">
        <v>28453</v>
      </c>
      <c r="G33">
        <v>16322</v>
      </c>
      <c r="H33">
        <v>5312</v>
      </c>
      <c r="I33">
        <v>11010</v>
      </c>
      <c r="J33">
        <v>520162</v>
      </c>
      <c r="K33">
        <v>402776</v>
      </c>
      <c r="L33">
        <v>0.67500000000000004</v>
      </c>
      <c r="M33">
        <v>118354</v>
      </c>
      <c r="N33">
        <v>152848</v>
      </c>
      <c r="O33">
        <v>31379</v>
      </c>
      <c r="P33">
        <v>40524</v>
      </c>
      <c r="Q33">
        <v>0.26500000000000001</v>
      </c>
      <c r="R33">
        <v>8.5999999999999993E-2</v>
      </c>
      <c r="S33">
        <v>4.4000000000000004</v>
      </c>
    </row>
    <row r="34" spans="1:19" x14ac:dyDescent="0.25">
      <c r="A34" t="s">
        <v>80</v>
      </c>
      <c r="B34" t="s">
        <v>71</v>
      </c>
      <c r="C34" t="s">
        <v>78</v>
      </c>
      <c r="D34">
        <v>2062</v>
      </c>
      <c r="E34">
        <v>19325</v>
      </c>
      <c r="F34">
        <v>12616</v>
      </c>
      <c r="G34">
        <v>4238</v>
      </c>
      <c r="H34">
        <v>1329</v>
      </c>
      <c r="I34">
        <v>2909</v>
      </c>
      <c r="J34">
        <v>65465</v>
      </c>
      <c r="K34">
        <v>64743</v>
      </c>
      <c r="L34">
        <v>0.68600000000000005</v>
      </c>
      <c r="M34">
        <v>295193</v>
      </c>
      <c r="N34">
        <v>298485</v>
      </c>
      <c r="O34">
        <v>64735</v>
      </c>
      <c r="P34">
        <v>65457</v>
      </c>
      <c r="Q34">
        <v>0.219</v>
      </c>
      <c r="R34">
        <v>6.9000000000000006E-2</v>
      </c>
      <c r="S34">
        <v>31.7</v>
      </c>
    </row>
    <row r="35" spans="1:19" x14ac:dyDescent="0.25">
      <c r="A35" t="s">
        <v>80</v>
      </c>
      <c r="B35" t="s">
        <v>79</v>
      </c>
      <c r="C35" t="s">
        <v>75</v>
      </c>
      <c r="D35">
        <v>289</v>
      </c>
      <c r="E35">
        <v>7286</v>
      </c>
      <c r="F35">
        <v>5550</v>
      </c>
      <c r="G35">
        <v>1961</v>
      </c>
      <c r="H35">
        <v>1278</v>
      </c>
      <c r="I35">
        <v>683</v>
      </c>
      <c r="J35">
        <v>10258</v>
      </c>
      <c r="K35">
        <v>9738</v>
      </c>
      <c r="L35">
        <v>0.34799999999999998</v>
      </c>
      <c r="M35">
        <v>710251</v>
      </c>
      <c r="N35">
        <v>748209</v>
      </c>
      <c r="O35">
        <v>191137</v>
      </c>
      <c r="P35">
        <v>201352</v>
      </c>
      <c r="Q35">
        <v>0.26900000000000002</v>
      </c>
      <c r="R35">
        <v>0.17499999999999999</v>
      </c>
      <c r="S35">
        <v>35.5</v>
      </c>
    </row>
    <row r="36" spans="1:19" x14ac:dyDescent="0.25">
      <c r="A36" t="s">
        <v>80</v>
      </c>
      <c r="B36" t="s">
        <v>79</v>
      </c>
      <c r="C36" t="s">
        <v>76</v>
      </c>
      <c r="D36">
        <v>205</v>
      </c>
      <c r="E36">
        <v>7581</v>
      </c>
      <c r="F36">
        <v>2399</v>
      </c>
      <c r="G36">
        <v>989</v>
      </c>
      <c r="H36">
        <v>412</v>
      </c>
      <c r="I36">
        <v>577</v>
      </c>
      <c r="J36">
        <v>11860</v>
      </c>
      <c r="K36">
        <v>11850</v>
      </c>
      <c r="L36">
        <v>0.58399999999999996</v>
      </c>
      <c r="M36">
        <v>639217</v>
      </c>
      <c r="N36">
        <v>639717</v>
      </c>
      <c r="O36">
        <v>83382</v>
      </c>
      <c r="P36">
        <v>83448</v>
      </c>
      <c r="Q36">
        <v>0.13</v>
      </c>
      <c r="R36">
        <v>5.3999999999999999E-2</v>
      </c>
      <c r="S36">
        <v>57.7</v>
      </c>
    </row>
    <row r="37" spans="1:19" x14ac:dyDescent="0.25">
      <c r="A37" t="s">
        <v>80</v>
      </c>
      <c r="B37" t="s">
        <v>79</v>
      </c>
      <c r="C37" t="s">
        <v>77</v>
      </c>
      <c r="D37">
        <v>2090</v>
      </c>
      <c r="E37">
        <v>14680</v>
      </c>
      <c r="F37">
        <v>8390</v>
      </c>
      <c r="G37">
        <v>4093</v>
      </c>
      <c r="H37">
        <v>2341</v>
      </c>
      <c r="I37">
        <v>1753</v>
      </c>
      <c r="J37">
        <v>33425</v>
      </c>
      <c r="K37">
        <v>32700</v>
      </c>
      <c r="L37">
        <v>0.42799999999999999</v>
      </c>
      <c r="M37">
        <v>439208</v>
      </c>
      <c r="N37">
        <v>448943</v>
      </c>
      <c r="O37">
        <v>122466</v>
      </c>
      <c r="P37">
        <v>125181</v>
      </c>
      <c r="Q37">
        <v>0.27900000000000003</v>
      </c>
      <c r="R37">
        <v>0.159</v>
      </c>
      <c r="S37">
        <v>16</v>
      </c>
    </row>
    <row r="38" spans="1:19" x14ac:dyDescent="0.25">
      <c r="A38" t="s">
        <v>80</v>
      </c>
      <c r="B38" t="s">
        <v>79</v>
      </c>
      <c r="C38" t="s">
        <v>78</v>
      </c>
      <c r="D38">
        <v>550</v>
      </c>
      <c r="E38">
        <v>28331</v>
      </c>
      <c r="F38">
        <v>19446</v>
      </c>
      <c r="G38">
        <v>6400</v>
      </c>
      <c r="H38">
        <v>4479</v>
      </c>
      <c r="I38">
        <v>1921</v>
      </c>
      <c r="J38">
        <v>34020</v>
      </c>
      <c r="K38">
        <v>33999</v>
      </c>
      <c r="L38">
        <v>0.3</v>
      </c>
      <c r="M38">
        <v>832762</v>
      </c>
      <c r="N38">
        <v>833283</v>
      </c>
      <c r="O38">
        <v>188108</v>
      </c>
      <c r="P38">
        <v>188226</v>
      </c>
      <c r="Q38">
        <v>0.22600000000000001</v>
      </c>
      <c r="R38">
        <v>0.158</v>
      </c>
      <c r="S38">
        <v>61.9</v>
      </c>
    </row>
    <row r="39" spans="1:19" x14ac:dyDescent="0.25">
      <c r="A39" t="s">
        <v>81</v>
      </c>
      <c r="B39" t="s">
        <v>71</v>
      </c>
      <c r="C39" t="s">
        <v>75</v>
      </c>
      <c r="D39">
        <v>25</v>
      </c>
      <c r="E39">
        <v>6675</v>
      </c>
      <c r="F39">
        <v>3412</v>
      </c>
      <c r="G39">
        <v>1070</v>
      </c>
      <c r="H39">
        <v>289</v>
      </c>
      <c r="I39">
        <v>781</v>
      </c>
      <c r="J39">
        <v>23012</v>
      </c>
      <c r="K39">
        <v>22646</v>
      </c>
      <c r="L39">
        <v>0.72899999999999998</v>
      </c>
      <c r="M39">
        <v>290085</v>
      </c>
      <c r="N39">
        <v>294776</v>
      </c>
      <c r="O39">
        <v>46502</v>
      </c>
      <c r="P39">
        <v>47253</v>
      </c>
      <c r="Q39">
        <v>0.16</v>
      </c>
      <c r="R39">
        <v>4.2999999999999997E-2</v>
      </c>
      <c r="S39">
        <v>933.5</v>
      </c>
    </row>
    <row r="40" spans="1:19" x14ac:dyDescent="0.25">
      <c r="A40" t="s">
        <v>81</v>
      </c>
      <c r="B40" t="s">
        <v>71</v>
      </c>
      <c r="C40" t="s">
        <v>76</v>
      </c>
      <c r="D40">
        <v>36</v>
      </c>
      <c r="E40">
        <v>2751</v>
      </c>
      <c r="F40">
        <v>1759</v>
      </c>
      <c r="G40">
        <v>1050</v>
      </c>
      <c r="H40">
        <v>77</v>
      </c>
      <c r="I40">
        <v>974</v>
      </c>
      <c r="J40">
        <v>24908</v>
      </c>
      <c r="K40">
        <v>24894</v>
      </c>
      <c r="L40">
        <v>0.92700000000000005</v>
      </c>
      <c r="M40">
        <v>110440</v>
      </c>
      <c r="N40">
        <v>110500</v>
      </c>
      <c r="O40">
        <v>42174</v>
      </c>
      <c r="P40">
        <v>42197</v>
      </c>
      <c r="Q40">
        <v>0.38200000000000001</v>
      </c>
      <c r="R40">
        <v>2.8000000000000001E-2</v>
      </c>
      <c r="S40">
        <v>684.1</v>
      </c>
    </row>
    <row r="41" spans="1:19" x14ac:dyDescent="0.25">
      <c r="A41" t="s">
        <v>81</v>
      </c>
      <c r="B41" t="s">
        <v>71</v>
      </c>
      <c r="C41" t="s">
        <v>77</v>
      </c>
      <c r="D41">
        <v>102</v>
      </c>
      <c r="E41">
        <v>12983</v>
      </c>
      <c r="F41">
        <v>8860</v>
      </c>
      <c r="G41">
        <v>3480</v>
      </c>
      <c r="H41">
        <v>1038</v>
      </c>
      <c r="I41">
        <v>2442</v>
      </c>
      <c r="J41">
        <v>62000</v>
      </c>
      <c r="K41">
        <v>61808</v>
      </c>
      <c r="L41">
        <v>0.70199999999999996</v>
      </c>
      <c r="M41">
        <v>209400</v>
      </c>
      <c r="N41">
        <v>210050</v>
      </c>
      <c r="O41">
        <v>56123</v>
      </c>
      <c r="P41">
        <v>56298</v>
      </c>
      <c r="Q41">
        <v>0.26800000000000002</v>
      </c>
      <c r="R41">
        <v>0.08</v>
      </c>
      <c r="S41">
        <v>609.1</v>
      </c>
    </row>
    <row r="42" spans="1:19" x14ac:dyDescent="0.25">
      <c r="A42" t="s">
        <v>81</v>
      </c>
      <c r="B42" t="s">
        <v>71</v>
      </c>
      <c r="C42" t="s">
        <v>78</v>
      </c>
      <c r="D42">
        <v>72</v>
      </c>
      <c r="E42">
        <v>19461</v>
      </c>
      <c r="F42">
        <v>14477</v>
      </c>
      <c r="G42">
        <v>6647</v>
      </c>
      <c r="H42">
        <v>3277</v>
      </c>
      <c r="I42">
        <v>3370</v>
      </c>
      <c r="J42">
        <v>60790</v>
      </c>
      <c r="K42">
        <v>60571</v>
      </c>
      <c r="L42">
        <v>0.50700000000000001</v>
      </c>
      <c r="M42">
        <v>320126</v>
      </c>
      <c r="N42">
        <v>321283</v>
      </c>
      <c r="O42">
        <v>109343</v>
      </c>
      <c r="P42">
        <v>109738</v>
      </c>
      <c r="Q42">
        <v>0.34200000000000003</v>
      </c>
      <c r="R42">
        <v>0.16800000000000001</v>
      </c>
      <c r="S42">
        <v>838.8</v>
      </c>
    </row>
    <row r="43" spans="1:19" x14ac:dyDescent="0.25">
      <c r="A43" t="s">
        <v>81</v>
      </c>
      <c r="B43" t="s">
        <v>79</v>
      </c>
      <c r="C43" t="s">
        <v>75</v>
      </c>
      <c r="D43">
        <v>10</v>
      </c>
      <c r="E43">
        <v>341</v>
      </c>
      <c r="F43">
        <v>340</v>
      </c>
      <c r="G43">
        <v>198</v>
      </c>
      <c r="H43">
        <v>7</v>
      </c>
      <c r="I43">
        <v>191</v>
      </c>
      <c r="J43">
        <v>4315</v>
      </c>
      <c r="K43">
        <v>4315</v>
      </c>
      <c r="L43">
        <v>0.96499999999999997</v>
      </c>
      <c r="M43">
        <v>79121</v>
      </c>
      <c r="N43">
        <v>79121</v>
      </c>
      <c r="O43">
        <v>45802</v>
      </c>
      <c r="P43">
        <v>45802</v>
      </c>
      <c r="Q43">
        <v>0.57899999999999996</v>
      </c>
      <c r="R43">
        <v>0.02</v>
      </c>
      <c r="S43">
        <v>423.7</v>
      </c>
    </row>
    <row r="44" spans="1:19" x14ac:dyDescent="0.25">
      <c r="A44" t="s">
        <v>81</v>
      </c>
      <c r="B44" t="s">
        <v>79</v>
      </c>
      <c r="C44" t="s">
        <v>76</v>
      </c>
      <c r="D44">
        <v>27</v>
      </c>
      <c r="E44">
        <v>6251</v>
      </c>
      <c r="F44">
        <v>2485</v>
      </c>
      <c r="G44">
        <v>1378</v>
      </c>
      <c r="H44">
        <v>452</v>
      </c>
      <c r="I44">
        <v>926</v>
      </c>
      <c r="J44">
        <v>34003</v>
      </c>
      <c r="K44">
        <v>34003</v>
      </c>
      <c r="L44">
        <v>0.67200000000000004</v>
      </c>
      <c r="M44">
        <v>183851</v>
      </c>
      <c r="N44">
        <v>183851</v>
      </c>
      <c r="O44">
        <v>40518</v>
      </c>
      <c r="P44">
        <v>40518</v>
      </c>
      <c r="Q44">
        <v>0.22</v>
      </c>
      <c r="R44">
        <v>7.1999999999999995E-2</v>
      </c>
      <c r="S44">
        <v>1276</v>
      </c>
    </row>
    <row r="45" spans="1:19" x14ac:dyDescent="0.25">
      <c r="A45" t="s">
        <v>81</v>
      </c>
      <c r="B45" t="s">
        <v>79</v>
      </c>
      <c r="C45" t="s">
        <v>77</v>
      </c>
      <c r="D45">
        <v>57</v>
      </c>
      <c r="E45">
        <v>5485</v>
      </c>
      <c r="F45">
        <v>3927</v>
      </c>
      <c r="G45">
        <v>1745</v>
      </c>
      <c r="H45">
        <v>482</v>
      </c>
      <c r="I45">
        <v>1263</v>
      </c>
      <c r="J45">
        <v>36839</v>
      </c>
      <c r="K45">
        <v>36839</v>
      </c>
      <c r="L45">
        <v>0.72399999999999998</v>
      </c>
      <c r="M45">
        <v>148882</v>
      </c>
      <c r="N45">
        <v>148882</v>
      </c>
      <c r="O45">
        <v>47376</v>
      </c>
      <c r="P45">
        <v>47376</v>
      </c>
      <c r="Q45">
        <v>0.318</v>
      </c>
      <c r="R45">
        <v>8.7999999999999995E-2</v>
      </c>
      <c r="S45">
        <v>651.70000000000005</v>
      </c>
    </row>
    <row r="46" spans="1:19" x14ac:dyDescent="0.25">
      <c r="A46" t="s">
        <v>81</v>
      </c>
      <c r="B46" t="s">
        <v>79</v>
      </c>
      <c r="C46" t="s">
        <v>78</v>
      </c>
      <c r="D46">
        <v>129</v>
      </c>
      <c r="E46">
        <v>108716</v>
      </c>
      <c r="F46">
        <v>98447</v>
      </c>
      <c r="G46">
        <v>32618</v>
      </c>
      <c r="H46">
        <v>27078</v>
      </c>
      <c r="I46">
        <v>5540</v>
      </c>
      <c r="J46">
        <v>87562</v>
      </c>
      <c r="K46">
        <v>87561</v>
      </c>
      <c r="L46">
        <v>0.17</v>
      </c>
      <c r="M46">
        <v>1241595</v>
      </c>
      <c r="N46">
        <v>1241610</v>
      </c>
      <c r="O46">
        <v>372515</v>
      </c>
      <c r="P46">
        <v>372520</v>
      </c>
      <c r="Q46">
        <v>0.3</v>
      </c>
      <c r="R46">
        <v>0.249</v>
      </c>
      <c r="S46">
        <v>679.9</v>
      </c>
    </row>
    <row r="49" spans="1:10" x14ac:dyDescent="0.25">
      <c r="D49" t="s">
        <v>37</v>
      </c>
      <c r="E49" t="s">
        <v>38</v>
      </c>
      <c r="F49" t="s">
        <v>39</v>
      </c>
      <c r="G49" t="s">
        <v>40</v>
      </c>
      <c r="H49" t="s">
        <v>41</v>
      </c>
      <c r="I49" t="s">
        <v>42</v>
      </c>
      <c r="J49" t="s">
        <v>43</v>
      </c>
    </row>
    <row r="50" spans="1:10" x14ac:dyDescent="0.25">
      <c r="A50" t="s">
        <v>82</v>
      </c>
      <c r="B50" t="s">
        <v>83</v>
      </c>
      <c r="C50" t="s">
        <v>84</v>
      </c>
      <c r="D50" s="1">
        <f>SUM(D31:D32,D34)</f>
        <v>33699</v>
      </c>
      <c r="E50" s="1">
        <f t="shared" ref="E50:J50" si="0">SUM(E31:E32,E34)</f>
        <v>44023</v>
      </c>
      <c r="F50" s="1">
        <f t="shared" si="0"/>
        <v>28319</v>
      </c>
      <c r="G50" s="1">
        <f t="shared" si="0"/>
        <v>11360</v>
      </c>
      <c r="H50" s="1">
        <f t="shared" si="0"/>
        <v>4171</v>
      </c>
      <c r="I50" s="1">
        <f t="shared" si="0"/>
        <v>7189</v>
      </c>
      <c r="J50" s="1">
        <f t="shared" si="0"/>
        <v>229255</v>
      </c>
    </row>
    <row r="51" spans="1:10" x14ac:dyDescent="0.25">
      <c r="A51" t="s">
        <v>82</v>
      </c>
      <c r="B51" t="s">
        <v>83</v>
      </c>
      <c r="C51" t="s">
        <v>85</v>
      </c>
      <c r="D51" s="1">
        <f>D33</f>
        <v>118940</v>
      </c>
      <c r="E51" s="1">
        <f t="shared" ref="E51:J51" si="1">E33</f>
        <v>61563</v>
      </c>
      <c r="F51" s="1">
        <f t="shared" si="1"/>
        <v>28453</v>
      </c>
      <c r="G51" s="1">
        <f t="shared" si="1"/>
        <v>16322</v>
      </c>
      <c r="H51" s="1">
        <f t="shared" si="1"/>
        <v>5312</v>
      </c>
      <c r="I51" s="1">
        <f t="shared" si="1"/>
        <v>11010</v>
      </c>
      <c r="J51" s="1">
        <f t="shared" si="1"/>
        <v>520162</v>
      </c>
    </row>
    <row r="52" spans="1:10" x14ac:dyDescent="0.25">
      <c r="A52" t="s">
        <v>82</v>
      </c>
      <c r="B52" t="s">
        <v>86</v>
      </c>
      <c r="C52" t="s">
        <v>84</v>
      </c>
      <c r="D52" s="1">
        <f>SUM(D35,D36,D38)</f>
        <v>1044</v>
      </c>
      <c r="E52" s="1">
        <f t="shared" ref="E52:J52" si="2">SUM(E35,E36,E38)</f>
        <v>43198</v>
      </c>
      <c r="F52" s="1">
        <f t="shared" si="2"/>
        <v>27395</v>
      </c>
      <c r="G52" s="1">
        <f t="shared" si="2"/>
        <v>9350</v>
      </c>
      <c r="H52" s="1">
        <f t="shared" si="2"/>
        <v>6169</v>
      </c>
      <c r="I52" s="1">
        <f t="shared" si="2"/>
        <v>3181</v>
      </c>
      <c r="J52" s="1">
        <f t="shared" si="2"/>
        <v>56138</v>
      </c>
    </row>
    <row r="53" spans="1:10" x14ac:dyDescent="0.25">
      <c r="A53" t="s">
        <v>82</v>
      </c>
      <c r="B53" t="s">
        <v>86</v>
      </c>
      <c r="C53" t="s">
        <v>85</v>
      </c>
      <c r="D53" s="1">
        <f>D37</f>
        <v>2090</v>
      </c>
      <c r="E53" s="1">
        <f t="shared" ref="E53:J53" si="3">E37</f>
        <v>14680</v>
      </c>
      <c r="F53" s="1">
        <f t="shared" si="3"/>
        <v>8390</v>
      </c>
      <c r="G53" s="1">
        <f t="shared" si="3"/>
        <v>4093</v>
      </c>
      <c r="H53" s="1">
        <f t="shared" si="3"/>
        <v>2341</v>
      </c>
      <c r="I53" s="1">
        <f t="shared" si="3"/>
        <v>1753</v>
      </c>
      <c r="J53" s="1">
        <f t="shared" si="3"/>
        <v>33425</v>
      </c>
    </row>
    <row r="55" spans="1:10" x14ac:dyDescent="0.25">
      <c r="D55" s="1">
        <f>SUM(D50:D53)</f>
        <v>155773</v>
      </c>
      <c r="E55" s="1">
        <f t="shared" ref="E55:J55" si="4">SUM(E50:E53)</f>
        <v>163464</v>
      </c>
      <c r="F55" s="1">
        <f t="shared" si="4"/>
        <v>92557</v>
      </c>
      <c r="G55" s="1">
        <f t="shared" si="4"/>
        <v>41125</v>
      </c>
      <c r="H55" s="1">
        <f t="shared" si="4"/>
        <v>17993</v>
      </c>
      <c r="I55" s="1">
        <f t="shared" si="4"/>
        <v>23133</v>
      </c>
      <c r="J55" s="1">
        <f t="shared" si="4"/>
        <v>838980</v>
      </c>
    </row>
  </sheetData>
  <pageMargins left="0.7" right="0.7" top="0.75" bottom="0.75" header="0.3" footer="0.3"/>
  <pageSetup paperSize="9" scale="2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workbookViewId="0"/>
  </sheetViews>
  <sheetFormatPr defaultRowHeight="15" x14ac:dyDescent="0.25"/>
  <cols>
    <col min="1" max="1" width="18" bestFit="1" customWidth="1"/>
    <col min="2" max="2" width="18.5703125" customWidth="1"/>
    <col min="3" max="3" width="23.28515625" bestFit="1" customWidth="1"/>
  </cols>
  <sheetData>
    <row r="2" spans="1:4" x14ac:dyDescent="0.25">
      <c r="A2" s="4" t="s">
        <v>92</v>
      </c>
    </row>
    <row r="4" spans="1:4" x14ac:dyDescent="0.25">
      <c r="A4" s="11"/>
      <c r="B4" s="12" t="s">
        <v>62</v>
      </c>
      <c r="C4" s="12" t="s">
        <v>91</v>
      </c>
    </row>
    <row r="5" spans="1:4" x14ac:dyDescent="0.25">
      <c r="A5" s="11" t="s">
        <v>87</v>
      </c>
      <c r="B5" s="9">
        <v>11360</v>
      </c>
      <c r="C5" s="9">
        <v>49551.809120847967</v>
      </c>
      <c r="D5" s="1"/>
    </row>
    <row r="6" spans="1:4" x14ac:dyDescent="0.25">
      <c r="A6" s="11" t="s">
        <v>88</v>
      </c>
      <c r="B6" s="9">
        <v>16322</v>
      </c>
      <c r="C6" s="9">
        <v>31378.685870940204</v>
      </c>
      <c r="D6" s="1"/>
    </row>
    <row r="7" spans="1:4" x14ac:dyDescent="0.25">
      <c r="A7" s="11" t="s">
        <v>89</v>
      </c>
      <c r="B7" s="9">
        <v>9350</v>
      </c>
      <c r="C7" s="9">
        <v>166553.84944244538</v>
      </c>
      <c r="D7" s="1"/>
    </row>
    <row r="8" spans="1:4" x14ac:dyDescent="0.25">
      <c r="A8" s="11" t="s">
        <v>90</v>
      </c>
      <c r="B8" s="9">
        <v>4093</v>
      </c>
      <c r="C8" s="9">
        <v>122453.25355272999</v>
      </c>
      <c r="D8" s="1"/>
    </row>
    <row r="9" spans="1:4" x14ac:dyDescent="0.25">
      <c r="A9" s="11"/>
      <c r="B9" s="9"/>
      <c r="C9" s="9"/>
      <c r="D9" s="1"/>
    </row>
    <row r="10" spans="1:4" x14ac:dyDescent="0.25">
      <c r="A10" s="12" t="s">
        <v>93</v>
      </c>
      <c r="B10" s="13">
        <v>41124</v>
      </c>
      <c r="C10" s="13">
        <v>49017.855014422275</v>
      </c>
      <c r="D10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9"/>
  <sheetViews>
    <sheetView workbookViewId="0">
      <selection sqref="A1:XFD1048576"/>
    </sheetView>
  </sheetViews>
  <sheetFormatPr defaultColWidth="11.28515625" defaultRowHeight="15" x14ac:dyDescent="0.25"/>
  <cols>
    <col min="1" max="1" width="18.140625" customWidth="1"/>
    <col min="2" max="13" width="13.5703125" customWidth="1"/>
  </cols>
  <sheetData>
    <row r="2" spans="1:13" x14ac:dyDescent="0.25">
      <c r="A2" s="4" t="s">
        <v>94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A4" s="4"/>
      <c r="B4" s="4" t="s">
        <v>15</v>
      </c>
      <c r="C4" s="4"/>
      <c r="D4" s="4" t="s">
        <v>16</v>
      </c>
      <c r="E4" s="4"/>
      <c r="F4" s="4" t="s">
        <v>17</v>
      </c>
      <c r="G4" s="4"/>
      <c r="H4" s="4" t="s">
        <v>18</v>
      </c>
      <c r="I4" s="4"/>
      <c r="J4" s="4" t="s">
        <v>19</v>
      </c>
      <c r="K4" s="4"/>
      <c r="L4" s="4" t="s">
        <v>20</v>
      </c>
      <c r="M4" s="4"/>
    </row>
    <row r="5" spans="1:13" s="3" customFormat="1" ht="30.75" customHeight="1" x14ac:dyDescent="0.25">
      <c r="A5" s="5"/>
      <c r="B5" s="5" t="s">
        <v>21</v>
      </c>
      <c r="C5" s="5" t="s">
        <v>22</v>
      </c>
      <c r="D5" s="5" t="s">
        <v>21</v>
      </c>
      <c r="E5" s="5" t="s">
        <v>22</v>
      </c>
      <c r="F5" s="5" t="s">
        <v>21</v>
      </c>
      <c r="G5" s="5" t="s">
        <v>22</v>
      </c>
      <c r="H5" s="5" t="s">
        <v>21</v>
      </c>
      <c r="I5" s="5" t="s">
        <v>22</v>
      </c>
      <c r="J5" s="5" t="s">
        <v>21</v>
      </c>
      <c r="K5" s="5" t="s">
        <v>22</v>
      </c>
      <c r="L5" s="5" t="s">
        <v>21</v>
      </c>
      <c r="M5" s="5" t="s">
        <v>22</v>
      </c>
    </row>
    <row r="6" spans="1:13" s="3" customFormat="1" ht="12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5">
      <c r="A7" s="4" t="s">
        <v>23</v>
      </c>
      <c r="B7" s="1">
        <v>11465</v>
      </c>
      <c r="C7" s="1">
        <v>23139</v>
      </c>
      <c r="D7" s="1">
        <v>35658</v>
      </c>
      <c r="E7" s="1">
        <v>57408</v>
      </c>
      <c r="F7" s="1">
        <v>37132</v>
      </c>
      <c r="G7" s="1">
        <v>88149</v>
      </c>
      <c r="H7" s="1">
        <v>82602</v>
      </c>
      <c r="I7" s="1">
        <v>152863</v>
      </c>
      <c r="J7" s="1">
        <v>4795</v>
      </c>
      <c r="K7" s="1">
        <v>8080</v>
      </c>
      <c r="L7" s="1">
        <v>171652</v>
      </c>
      <c r="M7" s="1">
        <v>329639</v>
      </c>
    </row>
    <row r="8" spans="1:13" x14ac:dyDescent="0.25">
      <c r="A8" s="4" t="s">
        <v>24</v>
      </c>
      <c r="B8" s="1">
        <v>1690</v>
      </c>
      <c r="C8" s="1">
        <v>35356</v>
      </c>
      <c r="D8" s="1">
        <v>1011</v>
      </c>
      <c r="E8" s="1">
        <v>17331</v>
      </c>
      <c r="F8" s="1">
        <v>5140</v>
      </c>
      <c r="G8" s="1">
        <v>95586</v>
      </c>
      <c r="H8" s="1">
        <v>6185</v>
      </c>
      <c r="I8" s="1">
        <v>118776</v>
      </c>
      <c r="J8" s="1">
        <v>496</v>
      </c>
      <c r="K8" s="1">
        <v>9672</v>
      </c>
      <c r="L8" s="1">
        <v>14522</v>
      </c>
      <c r="M8" s="1">
        <v>276721</v>
      </c>
    </row>
    <row r="9" spans="1:13" x14ac:dyDescent="0.25">
      <c r="A9" s="4" t="s">
        <v>25</v>
      </c>
      <c r="B9" s="1">
        <v>529</v>
      </c>
      <c r="C9" s="1">
        <v>54096</v>
      </c>
      <c r="D9" s="1">
        <v>69</v>
      </c>
      <c r="E9" s="1">
        <v>6720</v>
      </c>
      <c r="F9" s="1">
        <v>608</v>
      </c>
      <c r="G9" s="1">
        <v>54360</v>
      </c>
      <c r="H9" s="1">
        <v>1110</v>
      </c>
      <c r="I9" s="1">
        <v>105710</v>
      </c>
      <c r="J9" s="1">
        <v>105</v>
      </c>
      <c r="K9" s="1">
        <v>11583</v>
      </c>
      <c r="L9" s="1">
        <v>2421</v>
      </c>
      <c r="M9" s="1">
        <v>232469</v>
      </c>
    </row>
    <row r="10" spans="1:13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4" t="s">
        <v>63</v>
      </c>
      <c r="B11" s="1">
        <f>SUM(B7:B9)</f>
        <v>13684</v>
      </c>
      <c r="C11" s="1">
        <f t="shared" ref="C11:M11" si="0">SUM(C7:C9)</f>
        <v>112591</v>
      </c>
      <c r="D11" s="1">
        <f t="shared" si="0"/>
        <v>36738</v>
      </c>
      <c r="E11" s="1">
        <f t="shared" si="0"/>
        <v>81459</v>
      </c>
      <c r="F11" s="1">
        <f t="shared" si="0"/>
        <v>42880</v>
      </c>
      <c r="G11" s="1">
        <f t="shared" si="0"/>
        <v>238095</v>
      </c>
      <c r="H11" s="1">
        <f t="shared" si="0"/>
        <v>89897</v>
      </c>
      <c r="I11" s="1">
        <f t="shared" si="0"/>
        <v>377349</v>
      </c>
      <c r="J11" s="1">
        <f t="shared" si="0"/>
        <v>5396</v>
      </c>
      <c r="K11" s="1">
        <f t="shared" si="0"/>
        <v>29335</v>
      </c>
      <c r="L11" s="1">
        <f t="shared" si="0"/>
        <v>188595</v>
      </c>
      <c r="M11" s="1">
        <f t="shared" si="0"/>
        <v>838829</v>
      </c>
    </row>
    <row r="12" spans="1:13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4" t="s">
        <v>26</v>
      </c>
      <c r="B13" s="1">
        <v>138</v>
      </c>
      <c r="C13" s="1">
        <v>89921</v>
      </c>
      <c r="D13" s="1">
        <v>9</v>
      </c>
      <c r="E13" s="1">
        <v>3847</v>
      </c>
      <c r="F13" s="1">
        <v>86</v>
      </c>
      <c r="G13" s="1">
        <v>88208</v>
      </c>
      <c r="H13" s="1">
        <v>169</v>
      </c>
      <c r="I13" s="1">
        <v>137249</v>
      </c>
      <c r="J13" s="1">
        <v>58</v>
      </c>
      <c r="K13" s="1">
        <v>64993</v>
      </c>
      <c r="L13" s="1">
        <v>460</v>
      </c>
      <c r="M13" s="1">
        <v>384218</v>
      </c>
    </row>
    <row r="14" spans="1:13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4" t="s">
        <v>14</v>
      </c>
      <c r="B15" s="1">
        <v>13822</v>
      </c>
      <c r="C15" s="1">
        <v>202512</v>
      </c>
      <c r="D15" s="1">
        <v>36747</v>
      </c>
      <c r="E15" s="1">
        <v>85306</v>
      </c>
      <c r="F15" s="1">
        <v>42966</v>
      </c>
      <c r="G15" s="1">
        <v>326303</v>
      </c>
      <c r="H15" s="1">
        <v>90066</v>
      </c>
      <c r="I15" s="1">
        <v>514598</v>
      </c>
      <c r="J15" s="1">
        <v>5454</v>
      </c>
      <c r="K15" s="1">
        <v>94328</v>
      </c>
      <c r="L15" s="1">
        <v>189055</v>
      </c>
      <c r="M15" s="1">
        <v>1223047</v>
      </c>
    </row>
    <row r="18" spans="2:13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6"/>
      <c r="M18" s="6"/>
    </row>
    <row r="19" spans="2:13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48"/>
  <sheetViews>
    <sheetView workbookViewId="0">
      <selection activeCell="K21" sqref="K21"/>
    </sheetView>
  </sheetViews>
  <sheetFormatPr defaultRowHeight="15" x14ac:dyDescent="0.25"/>
  <cols>
    <col min="1" max="1" width="17.7109375" bestFit="1" customWidth="1"/>
    <col min="2" max="11" width="14.28515625" customWidth="1"/>
    <col min="12" max="12" width="10.140625" bestFit="1" customWidth="1"/>
    <col min="14" max="14" width="16.28515625" bestFit="1" customWidth="1"/>
    <col min="15" max="24" width="10.7109375" customWidth="1"/>
  </cols>
  <sheetData>
    <row r="2" spans="1:24" x14ac:dyDescent="0.25">
      <c r="A2" s="4" t="s">
        <v>95</v>
      </c>
    </row>
    <row r="3" spans="1:24" x14ac:dyDescent="0.25">
      <c r="A3" s="4"/>
    </row>
    <row r="4" spans="1:24" x14ac:dyDescent="0.25">
      <c r="A4" s="4"/>
      <c r="B4" s="4" t="s">
        <v>15</v>
      </c>
      <c r="C4" s="4"/>
      <c r="D4" s="4" t="s">
        <v>16</v>
      </c>
      <c r="E4" s="4"/>
      <c r="F4" s="4" t="s">
        <v>17</v>
      </c>
      <c r="G4" s="4"/>
      <c r="H4" s="4" t="s">
        <v>18</v>
      </c>
      <c r="I4" s="4"/>
      <c r="J4" s="4" t="s">
        <v>20</v>
      </c>
      <c r="K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x14ac:dyDescent="0.25">
      <c r="A5" s="4"/>
      <c r="B5" s="4" t="s">
        <v>61</v>
      </c>
      <c r="C5" s="4" t="s">
        <v>62</v>
      </c>
      <c r="D5" s="4" t="s">
        <v>61</v>
      </c>
      <c r="E5" s="4" t="s">
        <v>62</v>
      </c>
      <c r="F5" s="4" t="s">
        <v>61</v>
      </c>
      <c r="G5" s="4" t="s">
        <v>62</v>
      </c>
      <c r="H5" s="4" t="s">
        <v>61</v>
      </c>
      <c r="I5" s="4" t="s">
        <v>62</v>
      </c>
      <c r="J5" s="4" t="s">
        <v>61</v>
      </c>
      <c r="K5" s="4" t="s">
        <v>62</v>
      </c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24" x14ac:dyDescent="0.25">
      <c r="A7" s="4" t="s">
        <v>23</v>
      </c>
      <c r="B7" s="9">
        <v>3338</v>
      </c>
      <c r="C7" s="9">
        <v>1281</v>
      </c>
      <c r="D7" s="9">
        <v>3546</v>
      </c>
      <c r="E7" s="9">
        <v>1866</v>
      </c>
      <c r="F7" s="9">
        <v>14743</v>
      </c>
      <c r="G7" s="9">
        <v>2724</v>
      </c>
      <c r="H7" s="9">
        <v>14489</v>
      </c>
      <c r="I7" s="9">
        <v>6248</v>
      </c>
      <c r="J7" s="9">
        <v>36116</v>
      </c>
      <c r="K7" s="9">
        <v>12118</v>
      </c>
      <c r="M7" s="1"/>
      <c r="N7" s="4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4" t="s">
        <v>24</v>
      </c>
      <c r="B8" s="9">
        <v>8129</v>
      </c>
      <c r="C8" s="9">
        <v>1900</v>
      </c>
      <c r="D8" s="9">
        <v>2277</v>
      </c>
      <c r="E8" s="9">
        <v>697</v>
      </c>
      <c r="F8" s="9">
        <v>34152</v>
      </c>
      <c r="G8" s="9">
        <v>4272</v>
      </c>
      <c r="H8" s="9">
        <v>15659</v>
      </c>
      <c r="I8" s="9">
        <v>6106</v>
      </c>
      <c r="J8" s="9">
        <v>60217</v>
      </c>
      <c r="K8" s="9">
        <v>12974</v>
      </c>
      <c r="M8" s="1"/>
      <c r="N8" s="4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4" t="s">
        <v>25</v>
      </c>
      <c r="B9" s="9">
        <v>23180</v>
      </c>
      <c r="C9" s="9">
        <v>6277</v>
      </c>
      <c r="D9" s="9">
        <v>2398</v>
      </c>
      <c r="E9" s="9">
        <v>655</v>
      </c>
      <c r="F9" s="9">
        <v>28012</v>
      </c>
      <c r="G9" s="9">
        <v>3892</v>
      </c>
      <c r="H9" s="10">
        <v>13541</v>
      </c>
      <c r="I9" s="9">
        <v>5208</v>
      </c>
      <c r="J9" s="9">
        <v>67132</v>
      </c>
      <c r="K9" s="9">
        <v>16032</v>
      </c>
      <c r="M9" s="1"/>
      <c r="N9" s="4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4"/>
      <c r="B10" s="9"/>
      <c r="C10" s="9"/>
      <c r="D10" s="9"/>
      <c r="E10" s="9"/>
      <c r="F10" s="9"/>
      <c r="G10" s="9"/>
      <c r="H10" s="10"/>
      <c r="I10" s="9"/>
      <c r="J10" s="9"/>
      <c r="K10" s="9"/>
      <c r="M10" s="1"/>
      <c r="N10" s="4"/>
    </row>
    <row r="11" spans="1:24" x14ac:dyDescent="0.25">
      <c r="A11" s="4" t="s">
        <v>63</v>
      </c>
      <c r="B11" s="9">
        <v>34647</v>
      </c>
      <c r="C11" s="9">
        <v>9458</v>
      </c>
      <c r="D11" s="9">
        <v>8221</v>
      </c>
      <c r="E11" s="9">
        <v>3218</v>
      </c>
      <c r="F11" s="9">
        <v>76907</v>
      </c>
      <c r="G11" s="9">
        <v>10888</v>
      </c>
      <c r="H11" s="10">
        <v>43689</v>
      </c>
      <c r="I11" s="9">
        <v>17562</v>
      </c>
      <c r="J11" s="9">
        <v>163465</v>
      </c>
      <c r="K11" s="9">
        <v>41124</v>
      </c>
      <c r="M11" s="1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4"/>
      <c r="B12" s="9"/>
      <c r="C12" s="9"/>
      <c r="D12" s="9"/>
      <c r="E12" s="9"/>
      <c r="F12" s="9"/>
      <c r="G12" s="9"/>
      <c r="H12" s="10"/>
      <c r="I12" s="9"/>
      <c r="J12" s="9"/>
      <c r="K12" s="9"/>
      <c r="M12" s="1"/>
      <c r="N12" s="4"/>
    </row>
    <row r="13" spans="1:24" x14ac:dyDescent="0.25">
      <c r="A13" s="4" t="s">
        <v>26</v>
      </c>
      <c r="B13" s="9">
        <v>77653</v>
      </c>
      <c r="C13" s="9">
        <v>27500</v>
      </c>
      <c r="D13" s="9">
        <v>1095</v>
      </c>
      <c r="E13" s="9">
        <v>146</v>
      </c>
      <c r="F13" s="9">
        <v>26057</v>
      </c>
      <c r="G13" s="9">
        <v>4270</v>
      </c>
      <c r="H13" s="10">
        <v>57858</v>
      </c>
      <c r="I13" s="9">
        <v>16271</v>
      </c>
      <c r="J13" s="9">
        <v>162663</v>
      </c>
      <c r="K13" s="9">
        <v>48186</v>
      </c>
      <c r="M13" s="1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4"/>
      <c r="B14" s="9"/>
      <c r="C14" s="9"/>
      <c r="D14" s="9"/>
      <c r="E14" s="9"/>
      <c r="F14" s="9"/>
      <c r="G14" s="9"/>
      <c r="H14" s="9"/>
      <c r="I14" s="9"/>
      <c r="J14" s="9"/>
      <c r="K14" s="9"/>
      <c r="M14" s="1"/>
      <c r="N14" s="4"/>
    </row>
    <row r="15" spans="1:24" x14ac:dyDescent="0.25">
      <c r="A15" s="4" t="s">
        <v>14</v>
      </c>
      <c r="B15" s="9">
        <v>112300</v>
      </c>
      <c r="C15" s="9">
        <v>36957</v>
      </c>
      <c r="D15" s="9">
        <v>9316</v>
      </c>
      <c r="E15" s="9">
        <v>3363</v>
      </c>
      <c r="F15" s="9">
        <v>102965</v>
      </c>
      <c r="G15" s="9">
        <v>15157</v>
      </c>
      <c r="H15" s="9">
        <v>101547</v>
      </c>
      <c r="I15" s="9">
        <v>33833</v>
      </c>
      <c r="J15" s="9">
        <v>326128</v>
      </c>
      <c r="K15" s="9">
        <v>89310</v>
      </c>
      <c r="M15" s="1"/>
      <c r="N15" s="4"/>
      <c r="O15" s="1"/>
      <c r="P15" s="1"/>
      <c r="Q15" s="1"/>
      <c r="R15" s="1"/>
      <c r="S15" s="1"/>
      <c r="T15" s="1"/>
      <c r="U15" s="1"/>
      <c r="V15" s="1"/>
      <c r="W15" s="1"/>
      <c r="X15" s="1"/>
    </row>
    <row r="17" spans="1:1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5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</row>
    <row r="21" spans="1:15" ht="19.5" customHeight="1" x14ac:dyDescent="0.25">
      <c r="A21" s="4"/>
    </row>
    <row r="22" spans="1:15" x14ac:dyDescent="0.25">
      <c r="A22" s="4"/>
      <c r="B22" s="1"/>
      <c r="C22" s="1"/>
    </row>
    <row r="23" spans="1:15" ht="19.5" customHeight="1" x14ac:dyDescent="0.25">
      <c r="A23" s="4"/>
      <c r="B23" s="1"/>
      <c r="C23" s="1"/>
    </row>
    <row r="24" spans="1:15" x14ac:dyDescent="0.25">
      <c r="A24" s="4"/>
      <c r="B24" s="1"/>
      <c r="C24" s="1"/>
    </row>
    <row r="25" spans="1:15" x14ac:dyDescent="0.25">
      <c r="A25" s="4"/>
      <c r="B25" s="1"/>
      <c r="C25" s="1"/>
    </row>
    <row r="26" spans="1:15" x14ac:dyDescent="0.25">
      <c r="A26" s="4"/>
      <c r="B26" s="1"/>
      <c r="C26" s="1"/>
    </row>
    <row r="27" spans="1:15" x14ac:dyDescent="0.25">
      <c r="A27" s="4"/>
    </row>
    <row r="28" spans="1:15" x14ac:dyDescent="0.25">
      <c r="A28" s="4"/>
      <c r="B28" s="1"/>
    </row>
    <row r="29" spans="1:15" x14ac:dyDescent="0.25">
      <c r="A29" s="4"/>
      <c r="B29" s="1"/>
    </row>
    <row r="30" spans="1:15" x14ac:dyDescent="0.25">
      <c r="B30" s="1"/>
    </row>
    <row r="31" spans="1:15" x14ac:dyDescent="0.25">
      <c r="B31" s="1"/>
    </row>
    <row r="32" spans="1:15" x14ac:dyDescent="0.25">
      <c r="H32" s="1"/>
      <c r="I32" s="1"/>
      <c r="J32" s="1"/>
      <c r="K32" s="1"/>
      <c r="L32" s="1"/>
      <c r="M32" s="1"/>
      <c r="N32" s="1"/>
      <c r="O32" s="1"/>
    </row>
    <row r="33" spans="2:1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2:1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1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2:1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 x14ac:dyDescent="0.25">
      <c r="B42" s="1"/>
    </row>
    <row r="43" spans="2:11" x14ac:dyDescent="0.25">
      <c r="B43" s="1"/>
    </row>
    <row r="44" spans="2:11" x14ac:dyDescent="0.25">
      <c r="B44" s="1"/>
    </row>
    <row r="45" spans="2:11" x14ac:dyDescent="0.25">
      <c r="B45" s="1"/>
    </row>
    <row r="46" spans="2:11" x14ac:dyDescent="0.25">
      <c r="B46" s="1"/>
    </row>
    <row r="47" spans="2:11" x14ac:dyDescent="0.25">
      <c r="B47" s="1"/>
    </row>
    <row r="48" spans="2:11" x14ac:dyDescent="0.25">
      <c r="B48" s="1"/>
    </row>
  </sheetData>
  <pageMargins left="0.7" right="0.7" top="0.75" bottom="0.75" header="0.3" footer="0.3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sqref="A1:O1"/>
    </sheetView>
  </sheetViews>
  <sheetFormatPr defaultRowHeight="15" customHeight="1" x14ac:dyDescent="0.2"/>
  <cols>
    <col min="1" max="1" width="16.7109375" style="26" customWidth="1"/>
    <col min="2" max="2" width="9.7109375" style="26" customWidth="1"/>
    <col min="3" max="3" width="12.7109375" style="26" customWidth="1"/>
    <col min="4" max="4" width="1.42578125" style="26" customWidth="1"/>
    <col min="5" max="5" width="9.7109375" style="26" customWidth="1"/>
    <col min="6" max="6" width="12.7109375" style="26" customWidth="1"/>
    <col min="7" max="7" width="1.42578125" style="26" customWidth="1"/>
    <col min="8" max="8" width="9.7109375" style="26" customWidth="1"/>
    <col min="9" max="9" width="12.7109375" style="26" customWidth="1"/>
    <col min="10" max="10" width="1.42578125" style="26" customWidth="1"/>
    <col min="11" max="11" width="9.7109375" style="26" customWidth="1"/>
    <col min="12" max="12" width="12.7109375" style="26" customWidth="1"/>
    <col min="13" max="13" width="1.42578125" style="26" customWidth="1"/>
    <col min="14" max="14" width="9.7109375" style="28" customWidth="1"/>
    <col min="15" max="15" width="12.7109375" style="28" customWidth="1"/>
    <col min="16" max="84" width="9.140625" style="26"/>
    <col min="85" max="85" width="11.85546875" style="26" customWidth="1"/>
    <col min="86" max="86" width="2.7109375" style="26" customWidth="1"/>
    <col min="87" max="88" width="9.7109375" style="26" customWidth="1"/>
    <col min="89" max="89" width="1.42578125" style="26" customWidth="1"/>
    <col min="90" max="91" width="9.7109375" style="26" customWidth="1"/>
    <col min="92" max="92" width="1.42578125" style="26" customWidth="1"/>
    <col min="93" max="94" width="9.7109375" style="26" customWidth="1"/>
    <col min="95" max="95" width="1.42578125" style="26" customWidth="1"/>
    <col min="96" max="97" width="9.7109375" style="26" customWidth="1"/>
    <col min="98" max="98" width="2.140625" style="26" customWidth="1"/>
    <col min="99" max="100" width="9.7109375" style="26" customWidth="1"/>
    <col min="101" max="340" width="9.140625" style="26"/>
    <col min="341" max="341" width="11.85546875" style="26" customWidth="1"/>
    <col min="342" max="342" width="2.7109375" style="26" customWidth="1"/>
    <col min="343" max="344" width="9.7109375" style="26" customWidth="1"/>
    <col min="345" max="345" width="1.42578125" style="26" customWidth="1"/>
    <col min="346" max="347" width="9.7109375" style="26" customWidth="1"/>
    <col min="348" max="348" width="1.42578125" style="26" customWidth="1"/>
    <col min="349" max="350" width="9.7109375" style="26" customWidth="1"/>
    <col min="351" max="351" width="1.42578125" style="26" customWidth="1"/>
    <col min="352" max="353" width="9.7109375" style="26" customWidth="1"/>
    <col min="354" max="354" width="2.140625" style="26" customWidth="1"/>
    <col min="355" max="356" width="9.7109375" style="26" customWidth="1"/>
    <col min="357" max="596" width="9.140625" style="26"/>
    <col min="597" max="597" width="11.85546875" style="26" customWidth="1"/>
    <col min="598" max="598" width="2.7109375" style="26" customWidth="1"/>
    <col min="599" max="600" width="9.7109375" style="26" customWidth="1"/>
    <col min="601" max="601" width="1.42578125" style="26" customWidth="1"/>
    <col min="602" max="603" width="9.7109375" style="26" customWidth="1"/>
    <col min="604" max="604" width="1.42578125" style="26" customWidth="1"/>
    <col min="605" max="606" width="9.7109375" style="26" customWidth="1"/>
    <col min="607" max="607" width="1.42578125" style="26" customWidth="1"/>
    <col min="608" max="609" width="9.7109375" style="26" customWidth="1"/>
    <col min="610" max="610" width="2.140625" style="26" customWidth="1"/>
    <col min="611" max="612" width="9.7109375" style="26" customWidth="1"/>
    <col min="613" max="852" width="9.140625" style="26"/>
    <col min="853" max="853" width="11.85546875" style="26" customWidth="1"/>
    <col min="854" max="854" width="2.7109375" style="26" customWidth="1"/>
    <col min="855" max="856" width="9.7109375" style="26" customWidth="1"/>
    <col min="857" max="857" width="1.42578125" style="26" customWidth="1"/>
    <col min="858" max="859" width="9.7109375" style="26" customWidth="1"/>
    <col min="860" max="860" width="1.42578125" style="26" customWidth="1"/>
    <col min="861" max="862" width="9.7109375" style="26" customWidth="1"/>
    <col min="863" max="863" width="1.42578125" style="26" customWidth="1"/>
    <col min="864" max="865" width="9.7109375" style="26" customWidth="1"/>
    <col min="866" max="866" width="2.140625" style="26" customWidth="1"/>
    <col min="867" max="868" width="9.7109375" style="26" customWidth="1"/>
    <col min="869" max="1108" width="9.140625" style="26"/>
    <col min="1109" max="1109" width="11.85546875" style="26" customWidth="1"/>
    <col min="1110" max="1110" width="2.7109375" style="26" customWidth="1"/>
    <col min="1111" max="1112" width="9.7109375" style="26" customWidth="1"/>
    <col min="1113" max="1113" width="1.42578125" style="26" customWidth="1"/>
    <col min="1114" max="1115" width="9.7109375" style="26" customWidth="1"/>
    <col min="1116" max="1116" width="1.42578125" style="26" customWidth="1"/>
    <col min="1117" max="1118" width="9.7109375" style="26" customWidth="1"/>
    <col min="1119" max="1119" width="1.42578125" style="26" customWidth="1"/>
    <col min="1120" max="1121" width="9.7109375" style="26" customWidth="1"/>
    <col min="1122" max="1122" width="2.140625" style="26" customWidth="1"/>
    <col min="1123" max="1124" width="9.7109375" style="26" customWidth="1"/>
    <col min="1125" max="1364" width="9.140625" style="26"/>
    <col min="1365" max="1365" width="11.85546875" style="26" customWidth="1"/>
    <col min="1366" max="1366" width="2.7109375" style="26" customWidth="1"/>
    <col min="1367" max="1368" width="9.7109375" style="26" customWidth="1"/>
    <col min="1369" max="1369" width="1.42578125" style="26" customWidth="1"/>
    <col min="1370" max="1371" width="9.7109375" style="26" customWidth="1"/>
    <col min="1372" max="1372" width="1.42578125" style="26" customWidth="1"/>
    <col min="1373" max="1374" width="9.7109375" style="26" customWidth="1"/>
    <col min="1375" max="1375" width="1.42578125" style="26" customWidth="1"/>
    <col min="1376" max="1377" width="9.7109375" style="26" customWidth="1"/>
    <col min="1378" max="1378" width="2.140625" style="26" customWidth="1"/>
    <col min="1379" max="1380" width="9.7109375" style="26" customWidth="1"/>
    <col min="1381" max="1620" width="9.140625" style="26"/>
    <col min="1621" max="1621" width="11.85546875" style="26" customWidth="1"/>
    <col min="1622" max="1622" width="2.7109375" style="26" customWidth="1"/>
    <col min="1623" max="1624" width="9.7109375" style="26" customWidth="1"/>
    <col min="1625" max="1625" width="1.42578125" style="26" customWidth="1"/>
    <col min="1626" max="1627" width="9.7109375" style="26" customWidth="1"/>
    <col min="1628" max="1628" width="1.42578125" style="26" customWidth="1"/>
    <col min="1629" max="1630" width="9.7109375" style="26" customWidth="1"/>
    <col min="1631" max="1631" width="1.42578125" style="26" customWidth="1"/>
    <col min="1632" max="1633" width="9.7109375" style="26" customWidth="1"/>
    <col min="1634" max="1634" width="2.140625" style="26" customWidth="1"/>
    <col min="1635" max="1636" width="9.7109375" style="26" customWidth="1"/>
    <col min="1637" max="1876" width="9.140625" style="26"/>
    <col min="1877" max="1877" width="11.85546875" style="26" customWidth="1"/>
    <col min="1878" max="1878" width="2.7109375" style="26" customWidth="1"/>
    <col min="1879" max="1880" width="9.7109375" style="26" customWidth="1"/>
    <col min="1881" max="1881" width="1.42578125" style="26" customWidth="1"/>
    <col min="1882" max="1883" width="9.7109375" style="26" customWidth="1"/>
    <col min="1884" max="1884" width="1.42578125" style="26" customWidth="1"/>
    <col min="1885" max="1886" width="9.7109375" style="26" customWidth="1"/>
    <col min="1887" max="1887" width="1.42578125" style="26" customWidth="1"/>
    <col min="1888" max="1889" width="9.7109375" style="26" customWidth="1"/>
    <col min="1890" max="1890" width="2.140625" style="26" customWidth="1"/>
    <col min="1891" max="1892" width="9.7109375" style="26" customWidth="1"/>
    <col min="1893" max="2132" width="9.140625" style="26"/>
    <col min="2133" max="2133" width="11.85546875" style="26" customWidth="1"/>
    <col min="2134" max="2134" width="2.7109375" style="26" customWidth="1"/>
    <col min="2135" max="2136" width="9.7109375" style="26" customWidth="1"/>
    <col min="2137" max="2137" width="1.42578125" style="26" customWidth="1"/>
    <col min="2138" max="2139" width="9.7109375" style="26" customWidth="1"/>
    <col min="2140" max="2140" width="1.42578125" style="26" customWidth="1"/>
    <col min="2141" max="2142" width="9.7109375" style="26" customWidth="1"/>
    <col min="2143" max="2143" width="1.42578125" style="26" customWidth="1"/>
    <col min="2144" max="2145" width="9.7109375" style="26" customWidth="1"/>
    <col min="2146" max="2146" width="2.140625" style="26" customWidth="1"/>
    <col min="2147" max="2148" width="9.7109375" style="26" customWidth="1"/>
    <col min="2149" max="2388" width="9.140625" style="26"/>
    <col min="2389" max="2389" width="11.85546875" style="26" customWidth="1"/>
    <col min="2390" max="2390" width="2.7109375" style="26" customWidth="1"/>
    <col min="2391" max="2392" width="9.7109375" style="26" customWidth="1"/>
    <col min="2393" max="2393" width="1.42578125" style="26" customWidth="1"/>
    <col min="2394" max="2395" width="9.7109375" style="26" customWidth="1"/>
    <col min="2396" max="2396" width="1.42578125" style="26" customWidth="1"/>
    <col min="2397" max="2398" width="9.7109375" style="26" customWidth="1"/>
    <col min="2399" max="2399" width="1.42578125" style="26" customWidth="1"/>
    <col min="2400" max="2401" width="9.7109375" style="26" customWidth="1"/>
    <col min="2402" max="2402" width="2.140625" style="26" customWidth="1"/>
    <col min="2403" max="2404" width="9.7109375" style="26" customWidth="1"/>
    <col min="2405" max="2644" width="9.140625" style="26"/>
    <col min="2645" max="2645" width="11.85546875" style="26" customWidth="1"/>
    <col min="2646" max="2646" width="2.7109375" style="26" customWidth="1"/>
    <col min="2647" max="2648" width="9.7109375" style="26" customWidth="1"/>
    <col min="2649" max="2649" width="1.42578125" style="26" customWidth="1"/>
    <col min="2650" max="2651" width="9.7109375" style="26" customWidth="1"/>
    <col min="2652" max="2652" width="1.42578125" style="26" customWidth="1"/>
    <col min="2653" max="2654" width="9.7109375" style="26" customWidth="1"/>
    <col min="2655" max="2655" width="1.42578125" style="26" customWidth="1"/>
    <col min="2656" max="2657" width="9.7109375" style="26" customWidth="1"/>
    <col min="2658" max="2658" width="2.140625" style="26" customWidth="1"/>
    <col min="2659" max="2660" width="9.7109375" style="26" customWidth="1"/>
    <col min="2661" max="2900" width="9.140625" style="26"/>
    <col min="2901" max="2901" width="11.85546875" style="26" customWidth="1"/>
    <col min="2902" max="2902" width="2.7109375" style="26" customWidth="1"/>
    <col min="2903" max="2904" width="9.7109375" style="26" customWidth="1"/>
    <col min="2905" max="2905" width="1.42578125" style="26" customWidth="1"/>
    <col min="2906" max="2907" width="9.7109375" style="26" customWidth="1"/>
    <col min="2908" max="2908" width="1.42578125" style="26" customWidth="1"/>
    <col min="2909" max="2910" width="9.7109375" style="26" customWidth="1"/>
    <col min="2911" max="2911" width="1.42578125" style="26" customWidth="1"/>
    <col min="2912" max="2913" width="9.7109375" style="26" customWidth="1"/>
    <col min="2914" max="2914" width="2.140625" style="26" customWidth="1"/>
    <col min="2915" max="2916" width="9.7109375" style="26" customWidth="1"/>
    <col min="2917" max="3156" width="9.140625" style="26"/>
    <col min="3157" max="3157" width="11.85546875" style="26" customWidth="1"/>
    <col min="3158" max="3158" width="2.7109375" style="26" customWidth="1"/>
    <col min="3159" max="3160" width="9.7109375" style="26" customWidth="1"/>
    <col min="3161" max="3161" width="1.42578125" style="26" customWidth="1"/>
    <col min="3162" max="3163" width="9.7109375" style="26" customWidth="1"/>
    <col min="3164" max="3164" width="1.42578125" style="26" customWidth="1"/>
    <col min="3165" max="3166" width="9.7109375" style="26" customWidth="1"/>
    <col min="3167" max="3167" width="1.42578125" style="26" customWidth="1"/>
    <col min="3168" max="3169" width="9.7109375" style="26" customWidth="1"/>
    <col min="3170" max="3170" width="2.140625" style="26" customWidth="1"/>
    <col min="3171" max="3172" width="9.7109375" style="26" customWidth="1"/>
    <col min="3173" max="3412" width="9.140625" style="26"/>
    <col min="3413" max="3413" width="11.85546875" style="26" customWidth="1"/>
    <col min="3414" max="3414" width="2.7109375" style="26" customWidth="1"/>
    <col min="3415" max="3416" width="9.7109375" style="26" customWidth="1"/>
    <col min="3417" max="3417" width="1.42578125" style="26" customWidth="1"/>
    <col min="3418" max="3419" width="9.7109375" style="26" customWidth="1"/>
    <col min="3420" max="3420" width="1.42578125" style="26" customWidth="1"/>
    <col min="3421" max="3422" width="9.7109375" style="26" customWidth="1"/>
    <col min="3423" max="3423" width="1.42578125" style="26" customWidth="1"/>
    <col min="3424" max="3425" width="9.7109375" style="26" customWidth="1"/>
    <col min="3426" max="3426" width="2.140625" style="26" customWidth="1"/>
    <col min="3427" max="3428" width="9.7109375" style="26" customWidth="1"/>
    <col min="3429" max="3668" width="9.140625" style="26"/>
    <col min="3669" max="3669" width="11.85546875" style="26" customWidth="1"/>
    <col min="3670" max="3670" width="2.7109375" style="26" customWidth="1"/>
    <col min="3671" max="3672" width="9.7109375" style="26" customWidth="1"/>
    <col min="3673" max="3673" width="1.42578125" style="26" customWidth="1"/>
    <col min="3674" max="3675" width="9.7109375" style="26" customWidth="1"/>
    <col min="3676" max="3676" width="1.42578125" style="26" customWidth="1"/>
    <col min="3677" max="3678" width="9.7109375" style="26" customWidth="1"/>
    <col min="3679" max="3679" width="1.42578125" style="26" customWidth="1"/>
    <col min="3680" max="3681" width="9.7109375" style="26" customWidth="1"/>
    <col min="3682" max="3682" width="2.140625" style="26" customWidth="1"/>
    <col min="3683" max="3684" width="9.7109375" style="26" customWidth="1"/>
    <col min="3685" max="3924" width="9.140625" style="26"/>
    <col min="3925" max="3925" width="11.85546875" style="26" customWidth="1"/>
    <col min="3926" max="3926" width="2.7109375" style="26" customWidth="1"/>
    <col min="3927" max="3928" width="9.7109375" style="26" customWidth="1"/>
    <col min="3929" max="3929" width="1.42578125" style="26" customWidth="1"/>
    <col min="3930" max="3931" width="9.7109375" style="26" customWidth="1"/>
    <col min="3932" max="3932" width="1.42578125" style="26" customWidth="1"/>
    <col min="3933" max="3934" width="9.7109375" style="26" customWidth="1"/>
    <col min="3935" max="3935" width="1.42578125" style="26" customWidth="1"/>
    <col min="3936" max="3937" width="9.7109375" style="26" customWidth="1"/>
    <col min="3938" max="3938" width="2.140625" style="26" customWidth="1"/>
    <col min="3939" max="3940" width="9.7109375" style="26" customWidth="1"/>
    <col min="3941" max="4180" width="9.140625" style="26"/>
    <col min="4181" max="4181" width="11.85546875" style="26" customWidth="1"/>
    <col min="4182" max="4182" width="2.7109375" style="26" customWidth="1"/>
    <col min="4183" max="4184" width="9.7109375" style="26" customWidth="1"/>
    <col min="4185" max="4185" width="1.42578125" style="26" customWidth="1"/>
    <col min="4186" max="4187" width="9.7109375" style="26" customWidth="1"/>
    <col min="4188" max="4188" width="1.42578125" style="26" customWidth="1"/>
    <col min="4189" max="4190" width="9.7109375" style="26" customWidth="1"/>
    <col min="4191" max="4191" width="1.42578125" style="26" customWidth="1"/>
    <col min="4192" max="4193" width="9.7109375" style="26" customWidth="1"/>
    <col min="4194" max="4194" width="2.140625" style="26" customWidth="1"/>
    <col min="4195" max="4196" width="9.7109375" style="26" customWidth="1"/>
    <col min="4197" max="4436" width="9.140625" style="26"/>
    <col min="4437" max="4437" width="11.85546875" style="26" customWidth="1"/>
    <col min="4438" max="4438" width="2.7109375" style="26" customWidth="1"/>
    <col min="4439" max="4440" width="9.7109375" style="26" customWidth="1"/>
    <col min="4441" max="4441" width="1.42578125" style="26" customWidth="1"/>
    <col min="4442" max="4443" width="9.7109375" style="26" customWidth="1"/>
    <col min="4444" max="4444" width="1.42578125" style="26" customWidth="1"/>
    <col min="4445" max="4446" width="9.7109375" style="26" customWidth="1"/>
    <col min="4447" max="4447" width="1.42578125" style="26" customWidth="1"/>
    <col min="4448" max="4449" width="9.7109375" style="26" customWidth="1"/>
    <col min="4450" max="4450" width="2.140625" style="26" customWidth="1"/>
    <col min="4451" max="4452" width="9.7109375" style="26" customWidth="1"/>
    <col min="4453" max="4692" width="9.140625" style="26"/>
    <col min="4693" max="4693" width="11.85546875" style="26" customWidth="1"/>
    <col min="4694" max="4694" width="2.7109375" style="26" customWidth="1"/>
    <col min="4695" max="4696" width="9.7109375" style="26" customWidth="1"/>
    <col min="4697" max="4697" width="1.42578125" style="26" customWidth="1"/>
    <col min="4698" max="4699" width="9.7109375" style="26" customWidth="1"/>
    <col min="4700" max="4700" width="1.42578125" style="26" customWidth="1"/>
    <col min="4701" max="4702" width="9.7109375" style="26" customWidth="1"/>
    <col min="4703" max="4703" width="1.42578125" style="26" customWidth="1"/>
    <col min="4704" max="4705" width="9.7109375" style="26" customWidth="1"/>
    <col min="4706" max="4706" width="2.140625" style="26" customWidth="1"/>
    <col min="4707" max="4708" width="9.7109375" style="26" customWidth="1"/>
    <col min="4709" max="4948" width="9.140625" style="26"/>
    <col min="4949" max="4949" width="11.85546875" style="26" customWidth="1"/>
    <col min="4950" max="4950" width="2.7109375" style="26" customWidth="1"/>
    <col min="4951" max="4952" width="9.7109375" style="26" customWidth="1"/>
    <col min="4953" max="4953" width="1.42578125" style="26" customWidth="1"/>
    <col min="4954" max="4955" width="9.7109375" style="26" customWidth="1"/>
    <col min="4956" max="4956" width="1.42578125" style="26" customWidth="1"/>
    <col min="4957" max="4958" width="9.7109375" style="26" customWidth="1"/>
    <col min="4959" max="4959" width="1.42578125" style="26" customWidth="1"/>
    <col min="4960" max="4961" width="9.7109375" style="26" customWidth="1"/>
    <col min="4962" max="4962" width="2.140625" style="26" customWidth="1"/>
    <col min="4963" max="4964" width="9.7109375" style="26" customWidth="1"/>
    <col min="4965" max="5204" width="9.140625" style="26"/>
    <col min="5205" max="5205" width="11.85546875" style="26" customWidth="1"/>
    <col min="5206" max="5206" width="2.7109375" style="26" customWidth="1"/>
    <col min="5207" max="5208" width="9.7109375" style="26" customWidth="1"/>
    <col min="5209" max="5209" width="1.42578125" style="26" customWidth="1"/>
    <col min="5210" max="5211" width="9.7109375" style="26" customWidth="1"/>
    <col min="5212" max="5212" width="1.42578125" style="26" customWidth="1"/>
    <col min="5213" max="5214" width="9.7109375" style="26" customWidth="1"/>
    <col min="5215" max="5215" width="1.42578125" style="26" customWidth="1"/>
    <col min="5216" max="5217" width="9.7109375" style="26" customWidth="1"/>
    <col min="5218" max="5218" width="2.140625" style="26" customWidth="1"/>
    <col min="5219" max="5220" width="9.7109375" style="26" customWidth="1"/>
    <col min="5221" max="5460" width="9.140625" style="26"/>
    <col min="5461" max="5461" width="11.85546875" style="26" customWidth="1"/>
    <col min="5462" max="5462" width="2.7109375" style="26" customWidth="1"/>
    <col min="5463" max="5464" width="9.7109375" style="26" customWidth="1"/>
    <col min="5465" max="5465" width="1.42578125" style="26" customWidth="1"/>
    <col min="5466" max="5467" width="9.7109375" style="26" customWidth="1"/>
    <col min="5468" max="5468" width="1.42578125" style="26" customWidth="1"/>
    <col min="5469" max="5470" width="9.7109375" style="26" customWidth="1"/>
    <col min="5471" max="5471" width="1.42578125" style="26" customWidth="1"/>
    <col min="5472" max="5473" width="9.7109375" style="26" customWidth="1"/>
    <col min="5474" max="5474" width="2.140625" style="26" customWidth="1"/>
    <col min="5475" max="5476" width="9.7109375" style="26" customWidth="1"/>
    <col min="5477" max="5716" width="9.140625" style="26"/>
    <col min="5717" max="5717" width="11.85546875" style="26" customWidth="1"/>
    <col min="5718" max="5718" width="2.7109375" style="26" customWidth="1"/>
    <col min="5719" max="5720" width="9.7109375" style="26" customWidth="1"/>
    <col min="5721" max="5721" width="1.42578125" style="26" customWidth="1"/>
    <col min="5722" max="5723" width="9.7109375" style="26" customWidth="1"/>
    <col min="5724" max="5724" width="1.42578125" style="26" customWidth="1"/>
    <col min="5725" max="5726" width="9.7109375" style="26" customWidth="1"/>
    <col min="5727" max="5727" width="1.42578125" style="26" customWidth="1"/>
    <col min="5728" max="5729" width="9.7109375" style="26" customWidth="1"/>
    <col min="5730" max="5730" width="2.140625" style="26" customWidth="1"/>
    <col min="5731" max="5732" width="9.7109375" style="26" customWidth="1"/>
    <col min="5733" max="5972" width="9.140625" style="26"/>
    <col min="5973" max="5973" width="11.85546875" style="26" customWidth="1"/>
    <col min="5974" max="5974" width="2.7109375" style="26" customWidth="1"/>
    <col min="5975" max="5976" width="9.7109375" style="26" customWidth="1"/>
    <col min="5977" max="5977" width="1.42578125" style="26" customWidth="1"/>
    <col min="5978" max="5979" width="9.7109375" style="26" customWidth="1"/>
    <col min="5980" max="5980" width="1.42578125" style="26" customWidth="1"/>
    <col min="5981" max="5982" width="9.7109375" style="26" customWidth="1"/>
    <col min="5983" max="5983" width="1.42578125" style="26" customWidth="1"/>
    <col min="5984" max="5985" width="9.7109375" style="26" customWidth="1"/>
    <col min="5986" max="5986" width="2.140625" style="26" customWidth="1"/>
    <col min="5987" max="5988" width="9.7109375" style="26" customWidth="1"/>
    <col min="5989" max="6228" width="9.140625" style="26"/>
    <col min="6229" max="6229" width="11.85546875" style="26" customWidth="1"/>
    <col min="6230" max="6230" width="2.7109375" style="26" customWidth="1"/>
    <col min="6231" max="6232" width="9.7109375" style="26" customWidth="1"/>
    <col min="6233" max="6233" width="1.42578125" style="26" customWidth="1"/>
    <col min="6234" max="6235" width="9.7109375" style="26" customWidth="1"/>
    <col min="6236" max="6236" width="1.42578125" style="26" customWidth="1"/>
    <col min="6237" max="6238" width="9.7109375" style="26" customWidth="1"/>
    <col min="6239" max="6239" width="1.42578125" style="26" customWidth="1"/>
    <col min="6240" max="6241" width="9.7109375" style="26" customWidth="1"/>
    <col min="6242" max="6242" width="2.140625" style="26" customWidth="1"/>
    <col min="6243" max="6244" width="9.7109375" style="26" customWidth="1"/>
    <col min="6245" max="6484" width="9.140625" style="26"/>
    <col min="6485" max="6485" width="11.85546875" style="26" customWidth="1"/>
    <col min="6486" max="6486" width="2.7109375" style="26" customWidth="1"/>
    <col min="6487" max="6488" width="9.7109375" style="26" customWidth="1"/>
    <col min="6489" max="6489" width="1.42578125" style="26" customWidth="1"/>
    <col min="6490" max="6491" width="9.7109375" style="26" customWidth="1"/>
    <col min="6492" max="6492" width="1.42578125" style="26" customWidth="1"/>
    <col min="6493" max="6494" width="9.7109375" style="26" customWidth="1"/>
    <col min="6495" max="6495" width="1.42578125" style="26" customWidth="1"/>
    <col min="6496" max="6497" width="9.7109375" style="26" customWidth="1"/>
    <col min="6498" max="6498" width="2.140625" style="26" customWidth="1"/>
    <col min="6499" max="6500" width="9.7109375" style="26" customWidth="1"/>
    <col min="6501" max="6740" width="9.140625" style="26"/>
    <col min="6741" max="6741" width="11.85546875" style="26" customWidth="1"/>
    <col min="6742" max="6742" width="2.7109375" style="26" customWidth="1"/>
    <col min="6743" max="6744" width="9.7109375" style="26" customWidth="1"/>
    <col min="6745" max="6745" width="1.42578125" style="26" customWidth="1"/>
    <col min="6746" max="6747" width="9.7109375" style="26" customWidth="1"/>
    <col min="6748" max="6748" width="1.42578125" style="26" customWidth="1"/>
    <col min="6749" max="6750" width="9.7109375" style="26" customWidth="1"/>
    <col min="6751" max="6751" width="1.42578125" style="26" customWidth="1"/>
    <col min="6752" max="6753" width="9.7109375" style="26" customWidth="1"/>
    <col min="6754" max="6754" width="2.140625" style="26" customWidth="1"/>
    <col min="6755" max="6756" width="9.7109375" style="26" customWidth="1"/>
    <col min="6757" max="6996" width="9.140625" style="26"/>
    <col min="6997" max="6997" width="11.85546875" style="26" customWidth="1"/>
    <col min="6998" max="6998" width="2.7109375" style="26" customWidth="1"/>
    <col min="6999" max="7000" width="9.7109375" style="26" customWidth="1"/>
    <col min="7001" max="7001" width="1.42578125" style="26" customWidth="1"/>
    <col min="7002" max="7003" width="9.7109375" style="26" customWidth="1"/>
    <col min="7004" max="7004" width="1.42578125" style="26" customWidth="1"/>
    <col min="7005" max="7006" width="9.7109375" style="26" customWidth="1"/>
    <col min="7007" max="7007" width="1.42578125" style="26" customWidth="1"/>
    <col min="7008" max="7009" width="9.7109375" style="26" customWidth="1"/>
    <col min="7010" max="7010" width="2.140625" style="26" customWidth="1"/>
    <col min="7011" max="7012" width="9.7109375" style="26" customWidth="1"/>
    <col min="7013" max="7252" width="9.140625" style="26"/>
    <col min="7253" max="7253" width="11.85546875" style="26" customWidth="1"/>
    <col min="7254" max="7254" width="2.7109375" style="26" customWidth="1"/>
    <col min="7255" max="7256" width="9.7109375" style="26" customWidth="1"/>
    <col min="7257" max="7257" width="1.42578125" style="26" customWidth="1"/>
    <col min="7258" max="7259" width="9.7109375" style="26" customWidth="1"/>
    <col min="7260" max="7260" width="1.42578125" style="26" customWidth="1"/>
    <col min="7261" max="7262" width="9.7109375" style="26" customWidth="1"/>
    <col min="7263" max="7263" width="1.42578125" style="26" customWidth="1"/>
    <col min="7264" max="7265" width="9.7109375" style="26" customWidth="1"/>
    <col min="7266" max="7266" width="2.140625" style="26" customWidth="1"/>
    <col min="7267" max="7268" width="9.7109375" style="26" customWidth="1"/>
    <col min="7269" max="7508" width="9.140625" style="26"/>
    <col min="7509" max="7509" width="11.85546875" style="26" customWidth="1"/>
    <col min="7510" max="7510" width="2.7109375" style="26" customWidth="1"/>
    <col min="7511" max="7512" width="9.7109375" style="26" customWidth="1"/>
    <col min="7513" max="7513" width="1.42578125" style="26" customWidth="1"/>
    <col min="7514" max="7515" width="9.7109375" style="26" customWidth="1"/>
    <col min="7516" max="7516" width="1.42578125" style="26" customWidth="1"/>
    <col min="7517" max="7518" width="9.7109375" style="26" customWidth="1"/>
    <col min="7519" max="7519" width="1.42578125" style="26" customWidth="1"/>
    <col min="7520" max="7521" width="9.7109375" style="26" customWidth="1"/>
    <col min="7522" max="7522" width="2.140625" style="26" customWidth="1"/>
    <col min="7523" max="7524" width="9.7109375" style="26" customWidth="1"/>
    <col min="7525" max="7764" width="9.140625" style="26"/>
    <col min="7765" max="7765" width="11.85546875" style="26" customWidth="1"/>
    <col min="7766" max="7766" width="2.7109375" style="26" customWidth="1"/>
    <col min="7767" max="7768" width="9.7109375" style="26" customWidth="1"/>
    <col min="7769" max="7769" width="1.42578125" style="26" customWidth="1"/>
    <col min="7770" max="7771" width="9.7109375" style="26" customWidth="1"/>
    <col min="7772" max="7772" width="1.42578125" style="26" customWidth="1"/>
    <col min="7773" max="7774" width="9.7109375" style="26" customWidth="1"/>
    <col min="7775" max="7775" width="1.42578125" style="26" customWidth="1"/>
    <col min="7776" max="7777" width="9.7109375" style="26" customWidth="1"/>
    <col min="7778" max="7778" width="2.140625" style="26" customWidth="1"/>
    <col min="7779" max="7780" width="9.7109375" style="26" customWidth="1"/>
    <col min="7781" max="8020" width="9.140625" style="26"/>
    <col min="8021" max="8021" width="11.85546875" style="26" customWidth="1"/>
    <col min="8022" max="8022" width="2.7109375" style="26" customWidth="1"/>
    <col min="8023" max="8024" width="9.7109375" style="26" customWidth="1"/>
    <col min="8025" max="8025" width="1.42578125" style="26" customWidth="1"/>
    <col min="8026" max="8027" width="9.7109375" style="26" customWidth="1"/>
    <col min="8028" max="8028" width="1.42578125" style="26" customWidth="1"/>
    <col min="8029" max="8030" width="9.7109375" style="26" customWidth="1"/>
    <col min="8031" max="8031" width="1.42578125" style="26" customWidth="1"/>
    <col min="8032" max="8033" width="9.7109375" style="26" customWidth="1"/>
    <col min="8034" max="8034" width="2.140625" style="26" customWidth="1"/>
    <col min="8035" max="8036" width="9.7109375" style="26" customWidth="1"/>
    <col min="8037" max="8276" width="9.140625" style="26"/>
    <col min="8277" max="8277" width="11.85546875" style="26" customWidth="1"/>
    <col min="8278" max="8278" width="2.7109375" style="26" customWidth="1"/>
    <col min="8279" max="8280" width="9.7109375" style="26" customWidth="1"/>
    <col min="8281" max="8281" width="1.42578125" style="26" customWidth="1"/>
    <col min="8282" max="8283" width="9.7109375" style="26" customWidth="1"/>
    <col min="8284" max="8284" width="1.42578125" style="26" customWidth="1"/>
    <col min="8285" max="8286" width="9.7109375" style="26" customWidth="1"/>
    <col min="8287" max="8287" width="1.42578125" style="26" customWidth="1"/>
    <col min="8288" max="8289" width="9.7109375" style="26" customWidth="1"/>
    <col min="8290" max="8290" width="2.140625" style="26" customWidth="1"/>
    <col min="8291" max="8292" width="9.7109375" style="26" customWidth="1"/>
    <col min="8293" max="8532" width="9.140625" style="26"/>
    <col min="8533" max="8533" width="11.85546875" style="26" customWidth="1"/>
    <col min="8534" max="8534" width="2.7109375" style="26" customWidth="1"/>
    <col min="8535" max="8536" width="9.7109375" style="26" customWidth="1"/>
    <col min="8537" max="8537" width="1.42578125" style="26" customWidth="1"/>
    <col min="8538" max="8539" width="9.7109375" style="26" customWidth="1"/>
    <col min="8540" max="8540" width="1.42578125" style="26" customWidth="1"/>
    <col min="8541" max="8542" width="9.7109375" style="26" customWidth="1"/>
    <col min="8543" max="8543" width="1.42578125" style="26" customWidth="1"/>
    <col min="8544" max="8545" width="9.7109375" style="26" customWidth="1"/>
    <col min="8546" max="8546" width="2.140625" style="26" customWidth="1"/>
    <col min="8547" max="8548" width="9.7109375" style="26" customWidth="1"/>
    <col min="8549" max="8788" width="9.140625" style="26"/>
    <col min="8789" max="8789" width="11.85546875" style="26" customWidth="1"/>
    <col min="8790" max="8790" width="2.7109375" style="26" customWidth="1"/>
    <col min="8791" max="8792" width="9.7109375" style="26" customWidth="1"/>
    <col min="8793" max="8793" width="1.42578125" style="26" customWidth="1"/>
    <col min="8794" max="8795" width="9.7109375" style="26" customWidth="1"/>
    <col min="8796" max="8796" width="1.42578125" style="26" customWidth="1"/>
    <col min="8797" max="8798" width="9.7109375" style="26" customWidth="1"/>
    <col min="8799" max="8799" width="1.42578125" style="26" customWidth="1"/>
    <col min="8800" max="8801" width="9.7109375" style="26" customWidth="1"/>
    <col min="8802" max="8802" width="2.140625" style="26" customWidth="1"/>
    <col min="8803" max="8804" width="9.7109375" style="26" customWidth="1"/>
    <col min="8805" max="9044" width="9.140625" style="26"/>
    <col min="9045" max="9045" width="11.85546875" style="26" customWidth="1"/>
    <col min="9046" max="9046" width="2.7109375" style="26" customWidth="1"/>
    <col min="9047" max="9048" width="9.7109375" style="26" customWidth="1"/>
    <col min="9049" max="9049" width="1.42578125" style="26" customWidth="1"/>
    <col min="9050" max="9051" width="9.7109375" style="26" customWidth="1"/>
    <col min="9052" max="9052" width="1.42578125" style="26" customWidth="1"/>
    <col min="9053" max="9054" width="9.7109375" style="26" customWidth="1"/>
    <col min="9055" max="9055" width="1.42578125" style="26" customWidth="1"/>
    <col min="9056" max="9057" width="9.7109375" style="26" customWidth="1"/>
    <col min="9058" max="9058" width="2.140625" style="26" customWidth="1"/>
    <col min="9059" max="9060" width="9.7109375" style="26" customWidth="1"/>
    <col min="9061" max="9300" width="9.140625" style="26"/>
    <col min="9301" max="9301" width="11.85546875" style="26" customWidth="1"/>
    <col min="9302" max="9302" width="2.7109375" style="26" customWidth="1"/>
    <col min="9303" max="9304" width="9.7109375" style="26" customWidth="1"/>
    <col min="9305" max="9305" width="1.42578125" style="26" customWidth="1"/>
    <col min="9306" max="9307" width="9.7109375" style="26" customWidth="1"/>
    <col min="9308" max="9308" width="1.42578125" style="26" customWidth="1"/>
    <col min="9309" max="9310" width="9.7109375" style="26" customWidth="1"/>
    <col min="9311" max="9311" width="1.42578125" style="26" customWidth="1"/>
    <col min="9312" max="9313" width="9.7109375" style="26" customWidth="1"/>
    <col min="9314" max="9314" width="2.140625" style="26" customWidth="1"/>
    <col min="9315" max="9316" width="9.7109375" style="26" customWidth="1"/>
    <col min="9317" max="9556" width="9.140625" style="26"/>
    <col min="9557" max="9557" width="11.85546875" style="26" customWidth="1"/>
    <col min="9558" max="9558" width="2.7109375" style="26" customWidth="1"/>
    <col min="9559" max="9560" width="9.7109375" style="26" customWidth="1"/>
    <col min="9561" max="9561" width="1.42578125" style="26" customWidth="1"/>
    <col min="9562" max="9563" width="9.7109375" style="26" customWidth="1"/>
    <col min="9564" max="9564" width="1.42578125" style="26" customWidth="1"/>
    <col min="9565" max="9566" width="9.7109375" style="26" customWidth="1"/>
    <col min="9567" max="9567" width="1.42578125" style="26" customWidth="1"/>
    <col min="9568" max="9569" width="9.7109375" style="26" customWidth="1"/>
    <col min="9570" max="9570" width="2.140625" style="26" customWidth="1"/>
    <col min="9571" max="9572" width="9.7109375" style="26" customWidth="1"/>
    <col min="9573" max="9812" width="9.140625" style="26"/>
    <col min="9813" max="9813" width="11.85546875" style="26" customWidth="1"/>
    <col min="9814" max="9814" width="2.7109375" style="26" customWidth="1"/>
    <col min="9815" max="9816" width="9.7109375" style="26" customWidth="1"/>
    <col min="9817" max="9817" width="1.42578125" style="26" customWidth="1"/>
    <col min="9818" max="9819" width="9.7109375" style="26" customWidth="1"/>
    <col min="9820" max="9820" width="1.42578125" style="26" customWidth="1"/>
    <col min="9821" max="9822" width="9.7109375" style="26" customWidth="1"/>
    <col min="9823" max="9823" width="1.42578125" style="26" customWidth="1"/>
    <col min="9824" max="9825" width="9.7109375" style="26" customWidth="1"/>
    <col min="9826" max="9826" width="2.140625" style="26" customWidth="1"/>
    <col min="9827" max="9828" width="9.7109375" style="26" customWidth="1"/>
    <col min="9829" max="10068" width="9.140625" style="26"/>
    <col min="10069" max="10069" width="11.85546875" style="26" customWidth="1"/>
    <col min="10070" max="10070" width="2.7109375" style="26" customWidth="1"/>
    <col min="10071" max="10072" width="9.7109375" style="26" customWidth="1"/>
    <col min="10073" max="10073" width="1.42578125" style="26" customWidth="1"/>
    <col min="10074" max="10075" width="9.7109375" style="26" customWidth="1"/>
    <col min="10076" max="10076" width="1.42578125" style="26" customWidth="1"/>
    <col min="10077" max="10078" width="9.7109375" style="26" customWidth="1"/>
    <col min="10079" max="10079" width="1.42578125" style="26" customWidth="1"/>
    <col min="10080" max="10081" width="9.7109375" style="26" customWidth="1"/>
    <col min="10082" max="10082" width="2.140625" style="26" customWidth="1"/>
    <col min="10083" max="10084" width="9.7109375" style="26" customWidth="1"/>
    <col min="10085" max="10324" width="9.140625" style="26"/>
    <col min="10325" max="10325" width="11.85546875" style="26" customWidth="1"/>
    <col min="10326" max="10326" width="2.7109375" style="26" customWidth="1"/>
    <col min="10327" max="10328" width="9.7109375" style="26" customWidth="1"/>
    <col min="10329" max="10329" width="1.42578125" style="26" customWidth="1"/>
    <col min="10330" max="10331" width="9.7109375" style="26" customWidth="1"/>
    <col min="10332" max="10332" width="1.42578125" style="26" customWidth="1"/>
    <col min="10333" max="10334" width="9.7109375" style="26" customWidth="1"/>
    <col min="10335" max="10335" width="1.42578125" style="26" customWidth="1"/>
    <col min="10336" max="10337" width="9.7109375" style="26" customWidth="1"/>
    <col min="10338" max="10338" width="2.140625" style="26" customWidth="1"/>
    <col min="10339" max="10340" width="9.7109375" style="26" customWidth="1"/>
    <col min="10341" max="10580" width="9.140625" style="26"/>
    <col min="10581" max="10581" width="11.85546875" style="26" customWidth="1"/>
    <col min="10582" max="10582" width="2.7109375" style="26" customWidth="1"/>
    <col min="10583" max="10584" width="9.7109375" style="26" customWidth="1"/>
    <col min="10585" max="10585" width="1.42578125" style="26" customWidth="1"/>
    <col min="10586" max="10587" width="9.7109375" style="26" customWidth="1"/>
    <col min="10588" max="10588" width="1.42578125" style="26" customWidth="1"/>
    <col min="10589" max="10590" width="9.7109375" style="26" customWidth="1"/>
    <col min="10591" max="10591" width="1.42578125" style="26" customWidth="1"/>
    <col min="10592" max="10593" width="9.7109375" style="26" customWidth="1"/>
    <col min="10594" max="10594" width="2.140625" style="26" customWidth="1"/>
    <col min="10595" max="10596" width="9.7109375" style="26" customWidth="1"/>
    <col min="10597" max="10836" width="9.140625" style="26"/>
    <col min="10837" max="10837" width="11.85546875" style="26" customWidth="1"/>
    <col min="10838" max="10838" width="2.7109375" style="26" customWidth="1"/>
    <col min="10839" max="10840" width="9.7109375" style="26" customWidth="1"/>
    <col min="10841" max="10841" width="1.42578125" style="26" customWidth="1"/>
    <col min="10842" max="10843" width="9.7109375" style="26" customWidth="1"/>
    <col min="10844" max="10844" width="1.42578125" style="26" customWidth="1"/>
    <col min="10845" max="10846" width="9.7109375" style="26" customWidth="1"/>
    <col min="10847" max="10847" width="1.42578125" style="26" customWidth="1"/>
    <col min="10848" max="10849" width="9.7109375" style="26" customWidth="1"/>
    <col min="10850" max="10850" width="2.140625" style="26" customWidth="1"/>
    <col min="10851" max="10852" width="9.7109375" style="26" customWidth="1"/>
    <col min="10853" max="11092" width="9.140625" style="26"/>
    <col min="11093" max="11093" width="11.85546875" style="26" customWidth="1"/>
    <col min="11094" max="11094" width="2.7109375" style="26" customWidth="1"/>
    <col min="11095" max="11096" width="9.7109375" style="26" customWidth="1"/>
    <col min="11097" max="11097" width="1.42578125" style="26" customWidth="1"/>
    <col min="11098" max="11099" width="9.7109375" style="26" customWidth="1"/>
    <col min="11100" max="11100" width="1.42578125" style="26" customWidth="1"/>
    <col min="11101" max="11102" width="9.7109375" style="26" customWidth="1"/>
    <col min="11103" max="11103" width="1.42578125" style="26" customWidth="1"/>
    <col min="11104" max="11105" width="9.7109375" style="26" customWidth="1"/>
    <col min="11106" max="11106" width="2.140625" style="26" customWidth="1"/>
    <col min="11107" max="11108" width="9.7109375" style="26" customWidth="1"/>
    <col min="11109" max="11348" width="9.140625" style="26"/>
    <col min="11349" max="11349" width="11.85546875" style="26" customWidth="1"/>
    <col min="11350" max="11350" width="2.7109375" style="26" customWidth="1"/>
    <col min="11351" max="11352" width="9.7109375" style="26" customWidth="1"/>
    <col min="11353" max="11353" width="1.42578125" style="26" customWidth="1"/>
    <col min="11354" max="11355" width="9.7109375" style="26" customWidth="1"/>
    <col min="11356" max="11356" width="1.42578125" style="26" customWidth="1"/>
    <col min="11357" max="11358" width="9.7109375" style="26" customWidth="1"/>
    <col min="11359" max="11359" width="1.42578125" style="26" customWidth="1"/>
    <col min="11360" max="11361" width="9.7109375" style="26" customWidth="1"/>
    <col min="11362" max="11362" width="2.140625" style="26" customWidth="1"/>
    <col min="11363" max="11364" width="9.7109375" style="26" customWidth="1"/>
    <col min="11365" max="11604" width="9.140625" style="26"/>
    <col min="11605" max="11605" width="11.85546875" style="26" customWidth="1"/>
    <col min="11606" max="11606" width="2.7109375" style="26" customWidth="1"/>
    <col min="11607" max="11608" width="9.7109375" style="26" customWidth="1"/>
    <col min="11609" max="11609" width="1.42578125" style="26" customWidth="1"/>
    <col min="11610" max="11611" width="9.7109375" style="26" customWidth="1"/>
    <col min="11612" max="11612" width="1.42578125" style="26" customWidth="1"/>
    <col min="11613" max="11614" width="9.7109375" style="26" customWidth="1"/>
    <col min="11615" max="11615" width="1.42578125" style="26" customWidth="1"/>
    <col min="11616" max="11617" width="9.7109375" style="26" customWidth="1"/>
    <col min="11618" max="11618" width="2.140625" style="26" customWidth="1"/>
    <col min="11619" max="11620" width="9.7109375" style="26" customWidth="1"/>
    <col min="11621" max="11860" width="9.140625" style="26"/>
    <col min="11861" max="11861" width="11.85546875" style="26" customWidth="1"/>
    <col min="11862" max="11862" width="2.7109375" style="26" customWidth="1"/>
    <col min="11863" max="11864" width="9.7109375" style="26" customWidth="1"/>
    <col min="11865" max="11865" width="1.42578125" style="26" customWidth="1"/>
    <col min="11866" max="11867" width="9.7109375" style="26" customWidth="1"/>
    <col min="11868" max="11868" width="1.42578125" style="26" customWidth="1"/>
    <col min="11869" max="11870" width="9.7109375" style="26" customWidth="1"/>
    <col min="11871" max="11871" width="1.42578125" style="26" customWidth="1"/>
    <col min="11872" max="11873" width="9.7109375" style="26" customWidth="1"/>
    <col min="11874" max="11874" width="2.140625" style="26" customWidth="1"/>
    <col min="11875" max="11876" width="9.7109375" style="26" customWidth="1"/>
    <col min="11877" max="12116" width="9.140625" style="26"/>
    <col min="12117" max="12117" width="11.85546875" style="26" customWidth="1"/>
    <col min="12118" max="12118" width="2.7109375" style="26" customWidth="1"/>
    <col min="12119" max="12120" width="9.7109375" style="26" customWidth="1"/>
    <col min="12121" max="12121" width="1.42578125" style="26" customWidth="1"/>
    <col min="12122" max="12123" width="9.7109375" style="26" customWidth="1"/>
    <col min="12124" max="12124" width="1.42578125" style="26" customWidth="1"/>
    <col min="12125" max="12126" width="9.7109375" style="26" customWidth="1"/>
    <col min="12127" max="12127" width="1.42578125" style="26" customWidth="1"/>
    <col min="12128" max="12129" width="9.7109375" style="26" customWidth="1"/>
    <col min="12130" max="12130" width="2.140625" style="26" customWidth="1"/>
    <col min="12131" max="12132" width="9.7109375" style="26" customWidth="1"/>
    <col min="12133" max="12372" width="9.140625" style="26"/>
    <col min="12373" max="12373" width="11.85546875" style="26" customWidth="1"/>
    <col min="12374" max="12374" width="2.7109375" style="26" customWidth="1"/>
    <col min="12375" max="12376" width="9.7109375" style="26" customWidth="1"/>
    <col min="12377" max="12377" width="1.42578125" style="26" customWidth="1"/>
    <col min="12378" max="12379" width="9.7109375" style="26" customWidth="1"/>
    <col min="12380" max="12380" width="1.42578125" style="26" customWidth="1"/>
    <col min="12381" max="12382" width="9.7109375" style="26" customWidth="1"/>
    <col min="12383" max="12383" width="1.42578125" style="26" customWidth="1"/>
    <col min="12384" max="12385" width="9.7109375" style="26" customWidth="1"/>
    <col min="12386" max="12386" width="2.140625" style="26" customWidth="1"/>
    <col min="12387" max="12388" width="9.7109375" style="26" customWidth="1"/>
    <col min="12389" max="12628" width="9.140625" style="26"/>
    <col min="12629" max="12629" width="11.85546875" style="26" customWidth="1"/>
    <col min="12630" max="12630" width="2.7109375" style="26" customWidth="1"/>
    <col min="12631" max="12632" width="9.7109375" style="26" customWidth="1"/>
    <col min="12633" max="12633" width="1.42578125" style="26" customWidth="1"/>
    <col min="12634" max="12635" width="9.7109375" style="26" customWidth="1"/>
    <col min="12636" max="12636" width="1.42578125" style="26" customWidth="1"/>
    <col min="12637" max="12638" width="9.7109375" style="26" customWidth="1"/>
    <col min="12639" max="12639" width="1.42578125" style="26" customWidth="1"/>
    <col min="12640" max="12641" width="9.7109375" style="26" customWidth="1"/>
    <col min="12642" max="12642" width="2.140625" style="26" customWidth="1"/>
    <col min="12643" max="12644" width="9.7109375" style="26" customWidth="1"/>
    <col min="12645" max="12884" width="9.140625" style="26"/>
    <col min="12885" max="12885" width="11.85546875" style="26" customWidth="1"/>
    <col min="12886" max="12886" width="2.7109375" style="26" customWidth="1"/>
    <col min="12887" max="12888" width="9.7109375" style="26" customWidth="1"/>
    <col min="12889" max="12889" width="1.42578125" style="26" customWidth="1"/>
    <col min="12890" max="12891" width="9.7109375" style="26" customWidth="1"/>
    <col min="12892" max="12892" width="1.42578125" style="26" customWidth="1"/>
    <col min="12893" max="12894" width="9.7109375" style="26" customWidth="1"/>
    <col min="12895" max="12895" width="1.42578125" style="26" customWidth="1"/>
    <col min="12896" max="12897" width="9.7109375" style="26" customWidth="1"/>
    <col min="12898" max="12898" width="2.140625" style="26" customWidth="1"/>
    <col min="12899" max="12900" width="9.7109375" style="26" customWidth="1"/>
    <col min="12901" max="13140" width="9.140625" style="26"/>
    <col min="13141" max="13141" width="11.85546875" style="26" customWidth="1"/>
    <col min="13142" max="13142" width="2.7109375" style="26" customWidth="1"/>
    <col min="13143" max="13144" width="9.7109375" style="26" customWidth="1"/>
    <col min="13145" max="13145" width="1.42578125" style="26" customWidth="1"/>
    <col min="13146" max="13147" width="9.7109375" style="26" customWidth="1"/>
    <col min="13148" max="13148" width="1.42578125" style="26" customWidth="1"/>
    <col min="13149" max="13150" width="9.7109375" style="26" customWidth="1"/>
    <col min="13151" max="13151" width="1.42578125" style="26" customWidth="1"/>
    <col min="13152" max="13153" width="9.7109375" style="26" customWidth="1"/>
    <col min="13154" max="13154" width="2.140625" style="26" customWidth="1"/>
    <col min="13155" max="13156" width="9.7109375" style="26" customWidth="1"/>
    <col min="13157" max="13396" width="9.140625" style="26"/>
    <col min="13397" max="13397" width="11.85546875" style="26" customWidth="1"/>
    <col min="13398" max="13398" width="2.7109375" style="26" customWidth="1"/>
    <col min="13399" max="13400" width="9.7109375" style="26" customWidth="1"/>
    <col min="13401" max="13401" width="1.42578125" style="26" customWidth="1"/>
    <col min="13402" max="13403" width="9.7109375" style="26" customWidth="1"/>
    <col min="13404" max="13404" width="1.42578125" style="26" customWidth="1"/>
    <col min="13405" max="13406" width="9.7109375" style="26" customWidth="1"/>
    <col min="13407" max="13407" width="1.42578125" style="26" customWidth="1"/>
    <col min="13408" max="13409" width="9.7109375" style="26" customWidth="1"/>
    <col min="13410" max="13410" width="2.140625" style="26" customWidth="1"/>
    <col min="13411" max="13412" width="9.7109375" style="26" customWidth="1"/>
    <col min="13413" max="13652" width="9.140625" style="26"/>
    <col min="13653" max="13653" width="11.85546875" style="26" customWidth="1"/>
    <col min="13654" max="13654" width="2.7109375" style="26" customWidth="1"/>
    <col min="13655" max="13656" width="9.7109375" style="26" customWidth="1"/>
    <col min="13657" max="13657" width="1.42578125" style="26" customWidth="1"/>
    <col min="13658" max="13659" width="9.7109375" style="26" customWidth="1"/>
    <col min="13660" max="13660" width="1.42578125" style="26" customWidth="1"/>
    <col min="13661" max="13662" width="9.7109375" style="26" customWidth="1"/>
    <col min="13663" max="13663" width="1.42578125" style="26" customWidth="1"/>
    <col min="13664" max="13665" width="9.7109375" style="26" customWidth="1"/>
    <col min="13666" max="13666" width="2.140625" style="26" customWidth="1"/>
    <col min="13667" max="13668" width="9.7109375" style="26" customWidth="1"/>
    <col min="13669" max="13908" width="9.140625" style="26"/>
    <col min="13909" max="13909" width="11.85546875" style="26" customWidth="1"/>
    <col min="13910" max="13910" width="2.7109375" style="26" customWidth="1"/>
    <col min="13911" max="13912" width="9.7109375" style="26" customWidth="1"/>
    <col min="13913" max="13913" width="1.42578125" style="26" customWidth="1"/>
    <col min="13914" max="13915" width="9.7109375" style="26" customWidth="1"/>
    <col min="13916" max="13916" width="1.42578125" style="26" customWidth="1"/>
    <col min="13917" max="13918" width="9.7109375" style="26" customWidth="1"/>
    <col min="13919" max="13919" width="1.42578125" style="26" customWidth="1"/>
    <col min="13920" max="13921" width="9.7109375" style="26" customWidth="1"/>
    <col min="13922" max="13922" width="2.140625" style="26" customWidth="1"/>
    <col min="13923" max="13924" width="9.7109375" style="26" customWidth="1"/>
    <col min="13925" max="14164" width="9.140625" style="26"/>
    <col min="14165" max="14165" width="11.85546875" style="26" customWidth="1"/>
    <col min="14166" max="14166" width="2.7109375" style="26" customWidth="1"/>
    <col min="14167" max="14168" width="9.7109375" style="26" customWidth="1"/>
    <col min="14169" max="14169" width="1.42578125" style="26" customWidth="1"/>
    <col min="14170" max="14171" width="9.7109375" style="26" customWidth="1"/>
    <col min="14172" max="14172" width="1.42578125" style="26" customWidth="1"/>
    <col min="14173" max="14174" width="9.7109375" style="26" customWidth="1"/>
    <col min="14175" max="14175" width="1.42578125" style="26" customWidth="1"/>
    <col min="14176" max="14177" width="9.7109375" style="26" customWidth="1"/>
    <col min="14178" max="14178" width="2.140625" style="26" customWidth="1"/>
    <col min="14179" max="14180" width="9.7109375" style="26" customWidth="1"/>
    <col min="14181" max="14420" width="9.140625" style="26"/>
    <col min="14421" max="14421" width="11.85546875" style="26" customWidth="1"/>
    <col min="14422" max="14422" width="2.7109375" style="26" customWidth="1"/>
    <col min="14423" max="14424" width="9.7109375" style="26" customWidth="1"/>
    <col min="14425" max="14425" width="1.42578125" style="26" customWidth="1"/>
    <col min="14426" max="14427" width="9.7109375" style="26" customWidth="1"/>
    <col min="14428" max="14428" width="1.42578125" style="26" customWidth="1"/>
    <col min="14429" max="14430" width="9.7109375" style="26" customWidth="1"/>
    <col min="14431" max="14431" width="1.42578125" style="26" customWidth="1"/>
    <col min="14432" max="14433" width="9.7109375" style="26" customWidth="1"/>
    <col min="14434" max="14434" width="2.140625" style="26" customWidth="1"/>
    <col min="14435" max="14436" width="9.7109375" style="26" customWidth="1"/>
    <col min="14437" max="14676" width="9.140625" style="26"/>
    <col min="14677" max="14677" width="11.85546875" style="26" customWidth="1"/>
    <col min="14678" max="14678" width="2.7109375" style="26" customWidth="1"/>
    <col min="14679" max="14680" width="9.7109375" style="26" customWidth="1"/>
    <col min="14681" max="14681" width="1.42578125" style="26" customWidth="1"/>
    <col min="14682" max="14683" width="9.7109375" style="26" customWidth="1"/>
    <col min="14684" max="14684" width="1.42578125" style="26" customWidth="1"/>
    <col min="14685" max="14686" width="9.7109375" style="26" customWidth="1"/>
    <col min="14687" max="14687" width="1.42578125" style="26" customWidth="1"/>
    <col min="14688" max="14689" width="9.7109375" style="26" customWidth="1"/>
    <col min="14690" max="14690" width="2.140625" style="26" customWidth="1"/>
    <col min="14691" max="14692" width="9.7109375" style="26" customWidth="1"/>
    <col min="14693" max="14932" width="9.140625" style="26"/>
    <col min="14933" max="14933" width="11.85546875" style="26" customWidth="1"/>
    <col min="14934" max="14934" width="2.7109375" style="26" customWidth="1"/>
    <col min="14935" max="14936" width="9.7109375" style="26" customWidth="1"/>
    <col min="14937" max="14937" width="1.42578125" style="26" customWidth="1"/>
    <col min="14938" max="14939" width="9.7109375" style="26" customWidth="1"/>
    <col min="14940" max="14940" width="1.42578125" style="26" customWidth="1"/>
    <col min="14941" max="14942" width="9.7109375" style="26" customWidth="1"/>
    <col min="14943" max="14943" width="1.42578125" style="26" customWidth="1"/>
    <col min="14944" max="14945" width="9.7109375" style="26" customWidth="1"/>
    <col min="14946" max="14946" width="2.140625" style="26" customWidth="1"/>
    <col min="14947" max="14948" width="9.7109375" style="26" customWidth="1"/>
    <col min="14949" max="15188" width="9.140625" style="26"/>
    <col min="15189" max="15189" width="11.85546875" style="26" customWidth="1"/>
    <col min="15190" max="15190" width="2.7109375" style="26" customWidth="1"/>
    <col min="15191" max="15192" width="9.7109375" style="26" customWidth="1"/>
    <col min="15193" max="15193" width="1.42578125" style="26" customWidth="1"/>
    <col min="15194" max="15195" width="9.7109375" style="26" customWidth="1"/>
    <col min="15196" max="15196" width="1.42578125" style="26" customWidth="1"/>
    <col min="15197" max="15198" width="9.7109375" style="26" customWidth="1"/>
    <col min="15199" max="15199" width="1.42578125" style="26" customWidth="1"/>
    <col min="15200" max="15201" width="9.7109375" style="26" customWidth="1"/>
    <col min="15202" max="15202" width="2.140625" style="26" customWidth="1"/>
    <col min="15203" max="15204" width="9.7109375" style="26" customWidth="1"/>
    <col min="15205" max="15444" width="9.140625" style="26"/>
    <col min="15445" max="15445" width="11.85546875" style="26" customWidth="1"/>
    <col min="15446" max="15446" width="2.7109375" style="26" customWidth="1"/>
    <col min="15447" max="15448" width="9.7109375" style="26" customWidth="1"/>
    <col min="15449" max="15449" width="1.42578125" style="26" customWidth="1"/>
    <col min="15450" max="15451" width="9.7109375" style="26" customWidth="1"/>
    <col min="15452" max="15452" width="1.42578125" style="26" customWidth="1"/>
    <col min="15453" max="15454" width="9.7109375" style="26" customWidth="1"/>
    <col min="15455" max="15455" width="1.42578125" style="26" customWidth="1"/>
    <col min="15456" max="15457" width="9.7109375" style="26" customWidth="1"/>
    <col min="15458" max="15458" width="2.140625" style="26" customWidth="1"/>
    <col min="15459" max="15460" width="9.7109375" style="26" customWidth="1"/>
    <col min="15461" max="15700" width="9.140625" style="26"/>
    <col min="15701" max="15701" width="11.85546875" style="26" customWidth="1"/>
    <col min="15702" max="15702" width="2.7109375" style="26" customWidth="1"/>
    <col min="15703" max="15704" width="9.7109375" style="26" customWidth="1"/>
    <col min="15705" max="15705" width="1.42578125" style="26" customWidth="1"/>
    <col min="15706" max="15707" width="9.7109375" style="26" customWidth="1"/>
    <col min="15708" max="15708" width="1.42578125" style="26" customWidth="1"/>
    <col min="15709" max="15710" width="9.7109375" style="26" customWidth="1"/>
    <col min="15711" max="15711" width="1.42578125" style="26" customWidth="1"/>
    <col min="15712" max="15713" width="9.7109375" style="26" customWidth="1"/>
    <col min="15714" max="15714" width="2.140625" style="26" customWidth="1"/>
    <col min="15715" max="15716" width="9.7109375" style="26" customWidth="1"/>
    <col min="15717" max="15956" width="9.140625" style="26"/>
    <col min="15957" max="15957" width="11.85546875" style="26" customWidth="1"/>
    <col min="15958" max="15958" width="2.7109375" style="26" customWidth="1"/>
    <col min="15959" max="15960" width="9.7109375" style="26" customWidth="1"/>
    <col min="15961" max="15961" width="1.42578125" style="26" customWidth="1"/>
    <col min="15962" max="15963" width="9.7109375" style="26" customWidth="1"/>
    <col min="15964" max="15964" width="1.42578125" style="26" customWidth="1"/>
    <col min="15965" max="15966" width="9.7109375" style="26" customWidth="1"/>
    <col min="15967" max="15967" width="1.42578125" style="26" customWidth="1"/>
    <col min="15968" max="15969" width="9.7109375" style="26" customWidth="1"/>
    <col min="15970" max="15970" width="2.140625" style="26" customWidth="1"/>
    <col min="15971" max="15972" width="9.7109375" style="26" customWidth="1"/>
    <col min="15973" max="16384" width="9.140625" style="26"/>
  </cols>
  <sheetData>
    <row r="1" spans="1:15" s="39" customFormat="1" ht="15" customHeight="1" x14ac:dyDescent="0.25">
      <c r="A1" s="42" t="s">
        <v>101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s="39" customFormat="1" ht="1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  <c r="O2" s="17" t="s">
        <v>98</v>
      </c>
    </row>
    <row r="3" spans="1:15" s="25" customFormat="1" ht="27" customHeight="1" x14ac:dyDescent="0.25">
      <c r="A3" s="18"/>
      <c r="B3" s="45" t="s">
        <v>15</v>
      </c>
      <c r="C3" s="46"/>
      <c r="D3" s="24"/>
      <c r="E3" s="45" t="s">
        <v>16</v>
      </c>
      <c r="F3" s="45"/>
      <c r="G3" s="22"/>
      <c r="H3" s="45" t="s">
        <v>17</v>
      </c>
      <c r="I3" s="45"/>
      <c r="J3" s="22"/>
      <c r="K3" s="45" t="s">
        <v>102</v>
      </c>
      <c r="L3" s="45"/>
      <c r="M3" s="23"/>
      <c r="N3" s="45" t="s">
        <v>103</v>
      </c>
      <c r="O3" s="45"/>
    </row>
    <row r="4" spans="1:15" ht="27" customHeight="1" x14ac:dyDescent="0.2">
      <c r="A4" s="32" t="s">
        <v>96</v>
      </c>
      <c r="B4" s="19" t="s">
        <v>61</v>
      </c>
      <c r="C4" s="19" t="s">
        <v>99</v>
      </c>
      <c r="D4" s="19"/>
      <c r="E4" s="35" t="s">
        <v>61</v>
      </c>
      <c r="F4" s="19" t="s">
        <v>99</v>
      </c>
      <c r="G4" s="19"/>
      <c r="H4" s="19" t="s">
        <v>61</v>
      </c>
      <c r="I4" s="19" t="s">
        <v>99</v>
      </c>
      <c r="J4" s="19"/>
      <c r="K4" s="19" t="s">
        <v>61</v>
      </c>
      <c r="L4" s="19" t="s">
        <v>99</v>
      </c>
      <c r="M4" s="19"/>
      <c r="N4" s="36" t="s">
        <v>61</v>
      </c>
      <c r="O4" s="36" t="s">
        <v>99</v>
      </c>
    </row>
    <row r="5" spans="1:15" s="39" customFormat="1" ht="15" customHeight="1" x14ac:dyDescent="0.25">
      <c r="A5" s="20" t="s">
        <v>23</v>
      </c>
      <c r="B5" s="14">
        <v>10656</v>
      </c>
      <c r="C5" s="14">
        <v>6527</v>
      </c>
      <c r="D5" s="14"/>
      <c r="E5" s="37">
        <v>14538</v>
      </c>
      <c r="F5" s="14">
        <v>5385</v>
      </c>
      <c r="G5" s="14"/>
      <c r="H5" s="29">
        <v>50456</v>
      </c>
      <c r="I5" s="29">
        <v>4730</v>
      </c>
      <c r="J5" s="14"/>
      <c r="K5" s="29">
        <v>48208</v>
      </c>
      <c r="L5" s="29">
        <v>20900</v>
      </c>
      <c r="M5" s="29"/>
      <c r="N5" s="30">
        <v>123858</v>
      </c>
      <c r="O5" s="30">
        <v>37542</v>
      </c>
    </row>
    <row r="6" spans="1:15" s="39" customFormat="1" ht="15" customHeight="1" x14ac:dyDescent="0.25">
      <c r="A6" s="20" t="s">
        <v>24</v>
      </c>
      <c r="B6" s="14">
        <v>8541</v>
      </c>
      <c r="C6" s="14">
        <v>2478</v>
      </c>
      <c r="D6" s="14"/>
      <c r="E6" s="37">
        <v>5432</v>
      </c>
      <c r="F6" s="14">
        <v>2135</v>
      </c>
      <c r="G6" s="14"/>
      <c r="H6" s="29">
        <v>65605</v>
      </c>
      <c r="I6" s="29">
        <v>6269</v>
      </c>
      <c r="J6" s="14"/>
      <c r="K6" s="29">
        <v>28113</v>
      </c>
      <c r="L6" s="14">
        <v>9109</v>
      </c>
      <c r="M6" s="29"/>
      <c r="N6" s="30">
        <v>107691</v>
      </c>
      <c r="O6" s="30">
        <v>19991</v>
      </c>
    </row>
    <row r="7" spans="1:15" s="39" customFormat="1" ht="15" customHeight="1" x14ac:dyDescent="0.25">
      <c r="A7" s="20" t="s">
        <v>25</v>
      </c>
      <c r="B7" s="14">
        <v>25131</v>
      </c>
      <c r="C7" s="14">
        <v>5281</v>
      </c>
      <c r="D7" s="14"/>
      <c r="E7" s="37">
        <v>2522</v>
      </c>
      <c r="F7" s="14">
        <v>896</v>
      </c>
      <c r="G7" s="14"/>
      <c r="H7" s="29">
        <v>42759</v>
      </c>
      <c r="I7" s="29">
        <v>6159</v>
      </c>
      <c r="J7" s="14"/>
      <c r="K7" s="29">
        <v>33196</v>
      </c>
      <c r="L7" s="14">
        <v>10803</v>
      </c>
      <c r="M7" s="29"/>
      <c r="N7" s="30">
        <v>103608</v>
      </c>
      <c r="O7" s="30">
        <v>23139</v>
      </c>
    </row>
    <row r="8" spans="1:15" s="38" customFormat="1" ht="15" customHeight="1" x14ac:dyDescent="0.25">
      <c r="A8" s="21" t="s">
        <v>63</v>
      </c>
      <c r="B8" s="30">
        <v>44328</v>
      </c>
      <c r="C8" s="30">
        <v>14286</v>
      </c>
      <c r="D8" s="34"/>
      <c r="E8" s="30">
        <v>22492</v>
      </c>
      <c r="F8" s="30">
        <v>8416</v>
      </c>
      <c r="G8" s="30"/>
      <c r="H8" s="31">
        <v>158820</v>
      </c>
      <c r="I8" s="31">
        <v>17158</v>
      </c>
      <c r="J8" s="30"/>
      <c r="K8" s="31">
        <v>109517</v>
      </c>
      <c r="L8" s="30">
        <v>40812</v>
      </c>
      <c r="M8" s="30"/>
      <c r="N8" s="30">
        <v>335157</v>
      </c>
      <c r="O8" s="30">
        <v>80672</v>
      </c>
    </row>
    <row r="9" spans="1:15" s="39" customFormat="1" ht="15" customHeight="1" x14ac:dyDescent="0.25">
      <c r="A9" s="40" t="s">
        <v>97</v>
      </c>
      <c r="B9" s="14">
        <v>194273</v>
      </c>
      <c r="C9" s="14">
        <v>87606</v>
      </c>
      <c r="D9" s="14"/>
      <c r="E9" s="37">
        <v>2376</v>
      </c>
      <c r="F9" s="14">
        <v>811</v>
      </c>
      <c r="G9" s="14"/>
      <c r="H9" s="29">
        <v>27857</v>
      </c>
      <c r="I9" s="29">
        <v>5237</v>
      </c>
      <c r="J9" s="14"/>
      <c r="K9" s="29">
        <v>108036</v>
      </c>
      <c r="L9" s="29">
        <v>34795</v>
      </c>
      <c r="M9" s="29"/>
      <c r="N9" s="30">
        <v>332542</v>
      </c>
      <c r="O9" s="30">
        <v>128449</v>
      </c>
    </row>
    <row r="10" spans="1:15" s="21" customFormat="1" ht="15" customHeight="1" x14ac:dyDescent="0.25">
      <c r="A10" s="33" t="s">
        <v>14</v>
      </c>
      <c r="B10" s="30">
        <v>238601</v>
      </c>
      <c r="C10" s="30">
        <v>101892</v>
      </c>
      <c r="D10" s="34"/>
      <c r="E10" s="30">
        <v>24869</v>
      </c>
      <c r="F10" s="30">
        <v>9227</v>
      </c>
      <c r="G10" s="30"/>
      <c r="H10" s="31">
        <v>186677</v>
      </c>
      <c r="I10" s="31">
        <v>22394</v>
      </c>
      <c r="J10" s="30"/>
      <c r="K10" s="31">
        <v>217552</v>
      </c>
      <c r="L10" s="30">
        <v>75607</v>
      </c>
      <c r="M10" s="31"/>
      <c r="N10" s="30">
        <v>667699</v>
      </c>
      <c r="O10" s="30">
        <v>209120</v>
      </c>
    </row>
    <row r="11" spans="1:15" s="27" customFormat="1" ht="15" customHeight="1" x14ac:dyDescent="0.25">
      <c r="A11" s="44" t="s">
        <v>100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</row>
    <row r="12" spans="1:15" s="39" customFormat="1" ht="15" customHeight="1" x14ac:dyDescent="0.25">
      <c r="A12" s="41" t="s">
        <v>105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</row>
    <row r="13" spans="1:15" ht="15" customHeight="1" x14ac:dyDescent="0.2">
      <c r="A13" s="41" t="s">
        <v>104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</row>
  </sheetData>
  <mergeCells count="9">
    <mergeCell ref="A13:O13"/>
    <mergeCell ref="A1:O1"/>
    <mergeCell ref="A11:O11"/>
    <mergeCell ref="A12:O12"/>
    <mergeCell ref="B3:C3"/>
    <mergeCell ref="E3:F3"/>
    <mergeCell ref="H3:I3"/>
    <mergeCell ref="K3:L3"/>
    <mergeCell ref="N3:O3"/>
  </mergeCells>
  <pageMargins left="0.59055118110236227" right="0.59055118110236227" top="0.59055118110236227" bottom="0.98425196850393704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N2:AC24"/>
  <sheetViews>
    <sheetView topLeftCell="A7" workbookViewId="0">
      <selection activeCell="K41" sqref="K41"/>
    </sheetView>
  </sheetViews>
  <sheetFormatPr defaultRowHeight="15" x14ac:dyDescent="0.25"/>
  <cols>
    <col min="1" max="1" width="49.7109375" customWidth="1"/>
    <col min="14" max="14" width="20" customWidth="1"/>
  </cols>
  <sheetData>
    <row r="2" spans="14:29" x14ac:dyDescent="0.25">
      <c r="N2" s="4" t="s">
        <v>67</v>
      </c>
      <c r="O2" s="4">
        <v>2006</v>
      </c>
      <c r="P2" s="4">
        <v>2007</v>
      </c>
      <c r="Q2" s="4">
        <v>2008</v>
      </c>
      <c r="R2" s="4">
        <v>2009</v>
      </c>
      <c r="S2" s="4">
        <v>2010</v>
      </c>
      <c r="T2" s="4">
        <v>2011</v>
      </c>
    </row>
    <row r="3" spans="14:29" x14ac:dyDescent="0.25">
      <c r="N3" t="s">
        <v>20</v>
      </c>
      <c r="O3" s="1">
        <v>1443072</v>
      </c>
      <c r="P3" s="1">
        <v>1528295</v>
      </c>
      <c r="Q3" s="1">
        <v>1503034</v>
      </c>
      <c r="R3" s="1">
        <v>1308786</v>
      </c>
      <c r="S3" s="1">
        <v>1237385</v>
      </c>
      <c r="T3" s="1">
        <v>1223047</v>
      </c>
    </row>
    <row r="4" spans="14:29" x14ac:dyDescent="0.25">
      <c r="N4" t="s">
        <v>15</v>
      </c>
      <c r="O4" s="1">
        <v>248822</v>
      </c>
      <c r="P4" s="1">
        <v>255161</v>
      </c>
      <c r="Q4" s="1">
        <v>247613</v>
      </c>
      <c r="R4" s="1">
        <v>216960</v>
      </c>
      <c r="S4" s="1">
        <v>203542</v>
      </c>
      <c r="T4" s="1">
        <v>202512</v>
      </c>
    </row>
    <row r="5" spans="14:29" x14ac:dyDescent="0.25">
      <c r="N5" t="s">
        <v>16</v>
      </c>
      <c r="O5" s="1">
        <v>223924</v>
      </c>
      <c r="P5" s="1">
        <v>229525</v>
      </c>
      <c r="Q5" s="1">
        <v>190364</v>
      </c>
      <c r="R5" s="1">
        <v>126147</v>
      </c>
      <c r="S5" s="1">
        <v>98445</v>
      </c>
      <c r="T5" s="1">
        <v>85306</v>
      </c>
    </row>
    <row r="6" spans="14:29" x14ac:dyDescent="0.25">
      <c r="N6" t="s">
        <v>17</v>
      </c>
      <c r="O6" s="1">
        <v>339588</v>
      </c>
      <c r="P6" s="1">
        <v>370601</v>
      </c>
      <c r="Q6" s="1">
        <v>375361</v>
      </c>
      <c r="R6" s="1">
        <v>341205</v>
      </c>
      <c r="S6" s="1">
        <v>329917</v>
      </c>
      <c r="T6" s="1">
        <v>326303</v>
      </c>
    </row>
    <row r="7" spans="14:29" x14ac:dyDescent="0.25">
      <c r="N7" t="s">
        <v>18</v>
      </c>
      <c r="O7" s="1">
        <v>545550</v>
      </c>
      <c r="P7" s="1">
        <v>578027</v>
      </c>
      <c r="Q7" s="1">
        <v>590792</v>
      </c>
      <c r="R7" s="1">
        <v>530951</v>
      </c>
      <c r="S7" s="1">
        <v>511155</v>
      </c>
      <c r="T7" s="1">
        <v>514598</v>
      </c>
    </row>
    <row r="8" spans="14:29" x14ac:dyDescent="0.25">
      <c r="N8" t="s">
        <v>65</v>
      </c>
      <c r="O8" s="1">
        <v>85188</v>
      </c>
      <c r="P8" s="1">
        <v>94981</v>
      </c>
      <c r="Q8" s="1">
        <v>98904</v>
      </c>
      <c r="R8" s="1">
        <v>93523</v>
      </c>
      <c r="S8" s="1">
        <v>94326</v>
      </c>
      <c r="T8" s="1">
        <v>94328</v>
      </c>
    </row>
    <row r="10" spans="14:29" x14ac:dyDescent="0.25">
      <c r="N10" s="4" t="s">
        <v>66</v>
      </c>
      <c r="O10" s="4">
        <v>2006</v>
      </c>
      <c r="P10" s="4">
        <v>2007</v>
      </c>
      <c r="Q10" s="4">
        <v>2008</v>
      </c>
      <c r="R10" s="4">
        <v>2009</v>
      </c>
      <c r="S10" s="4">
        <v>2010</v>
      </c>
      <c r="T10" s="4">
        <v>2011</v>
      </c>
      <c r="V10" s="4">
        <v>2006</v>
      </c>
      <c r="W10" s="4">
        <v>2007</v>
      </c>
      <c r="X10" s="4">
        <v>2008</v>
      </c>
      <c r="Y10" s="4">
        <v>2009</v>
      </c>
      <c r="Z10" s="4">
        <v>2010</v>
      </c>
      <c r="AA10" s="4">
        <v>2011</v>
      </c>
      <c r="AC10" s="4" t="s">
        <v>72</v>
      </c>
    </row>
    <row r="11" spans="14:29" x14ac:dyDescent="0.25">
      <c r="N11" t="s">
        <v>20</v>
      </c>
      <c r="O11" s="1">
        <v>397821</v>
      </c>
      <c r="P11" s="1">
        <v>435491</v>
      </c>
      <c r="Q11" s="1">
        <v>445185</v>
      </c>
      <c r="R11" s="1">
        <v>401130</v>
      </c>
      <c r="S11" s="1">
        <v>382867</v>
      </c>
      <c r="T11" s="1">
        <v>384218</v>
      </c>
      <c r="U11" t="s">
        <v>20</v>
      </c>
      <c r="V11" s="8">
        <f>O11/$O$11*100</f>
        <v>100</v>
      </c>
      <c r="W11" s="8">
        <f t="shared" ref="W11:AA11" si="0">P11/$O$11*100</f>
        <v>109.46908282870939</v>
      </c>
      <c r="X11" s="8">
        <f t="shared" si="0"/>
        <v>111.90585715686201</v>
      </c>
      <c r="Y11" s="8">
        <f t="shared" si="0"/>
        <v>100.83178112769311</v>
      </c>
      <c r="Z11" s="8">
        <f t="shared" si="0"/>
        <v>96.241022972643478</v>
      </c>
      <c r="AA11" s="8">
        <f t="shared" si="0"/>
        <v>96.580622943484627</v>
      </c>
      <c r="AC11" s="1">
        <f>O11-T11</f>
        <v>13603</v>
      </c>
    </row>
    <row r="12" spans="14:29" x14ac:dyDescent="0.25">
      <c r="N12" t="s">
        <v>15</v>
      </c>
      <c r="O12" s="1">
        <v>104819</v>
      </c>
      <c r="P12" s="1">
        <v>108249</v>
      </c>
      <c r="Q12" s="1">
        <v>104022</v>
      </c>
      <c r="R12" s="1">
        <v>95382</v>
      </c>
      <c r="S12" s="1">
        <v>88553</v>
      </c>
      <c r="T12" s="1">
        <v>89921</v>
      </c>
      <c r="U12" t="s">
        <v>15</v>
      </c>
      <c r="V12" s="8">
        <f>O12/$O$12*100</f>
        <v>100</v>
      </c>
      <c r="W12" s="8">
        <f t="shared" ref="W12:AA12" si="1">P12/$O$12*100</f>
        <v>103.27230750150258</v>
      </c>
      <c r="X12" s="8">
        <f t="shared" si="1"/>
        <v>99.239641668018209</v>
      </c>
      <c r="Y12" s="8">
        <f t="shared" si="1"/>
        <v>90.996861256069977</v>
      </c>
      <c r="Z12" s="8">
        <f t="shared" si="1"/>
        <v>84.481821043894712</v>
      </c>
      <c r="AA12" s="8">
        <f t="shared" si="1"/>
        <v>85.78692794245319</v>
      </c>
      <c r="AC12" s="1">
        <f t="shared" ref="AC12:AC16" si="2">O12-T12</f>
        <v>14898</v>
      </c>
    </row>
    <row r="13" spans="14:29" x14ac:dyDescent="0.25">
      <c r="N13" t="s">
        <v>16</v>
      </c>
      <c r="O13" s="1">
        <v>14699</v>
      </c>
      <c r="P13" s="1">
        <v>15690</v>
      </c>
      <c r="Q13" s="1">
        <v>13157</v>
      </c>
      <c r="R13" s="1">
        <v>7673</v>
      </c>
      <c r="S13" s="1">
        <v>4601</v>
      </c>
      <c r="T13" s="1">
        <v>3847</v>
      </c>
      <c r="U13" t="s">
        <v>16</v>
      </c>
      <c r="V13" s="8">
        <f>O13/$O$13*100</f>
        <v>100</v>
      </c>
      <c r="W13" s="8">
        <f t="shared" ref="W13:AA13" si="3">P13/$O$13*100</f>
        <v>106.74195523505001</v>
      </c>
      <c r="X13" s="8">
        <f t="shared" si="3"/>
        <v>89.509490441526623</v>
      </c>
      <c r="Y13" s="8">
        <f t="shared" si="3"/>
        <v>52.200829988434585</v>
      </c>
      <c r="Z13" s="8">
        <f t="shared" si="3"/>
        <v>31.301449078168581</v>
      </c>
      <c r="AA13" s="8">
        <f t="shared" si="3"/>
        <v>26.171848425062926</v>
      </c>
      <c r="AC13" s="1">
        <f t="shared" si="2"/>
        <v>10852</v>
      </c>
    </row>
    <row r="14" spans="14:29" x14ac:dyDescent="0.25">
      <c r="N14" t="s">
        <v>17</v>
      </c>
      <c r="O14" s="1">
        <v>76634</v>
      </c>
      <c r="P14" s="1">
        <v>96387</v>
      </c>
      <c r="Q14" s="1">
        <v>100413</v>
      </c>
      <c r="R14" s="1">
        <v>90387</v>
      </c>
      <c r="S14" s="1">
        <v>88745</v>
      </c>
      <c r="T14" s="1">
        <v>88208</v>
      </c>
      <c r="U14" t="s">
        <v>17</v>
      </c>
      <c r="V14" s="8">
        <f>O14/$O$14*100</f>
        <v>100</v>
      </c>
      <c r="W14" s="8">
        <f t="shared" ref="W14:AA14" si="4">P14/$O$14*100</f>
        <v>125.77576532609547</v>
      </c>
      <c r="X14" s="8">
        <f t="shared" si="4"/>
        <v>131.02930813999006</v>
      </c>
      <c r="Y14" s="8">
        <f t="shared" si="4"/>
        <v>117.94634235456847</v>
      </c>
      <c r="Z14" s="8">
        <f t="shared" si="4"/>
        <v>115.80369026802724</v>
      </c>
      <c r="AA14" s="8">
        <f t="shared" si="4"/>
        <v>115.10295691207557</v>
      </c>
      <c r="AC14" s="1">
        <f t="shared" si="2"/>
        <v>-11574</v>
      </c>
    </row>
    <row r="15" spans="14:29" x14ac:dyDescent="0.25">
      <c r="N15" t="s">
        <v>18</v>
      </c>
      <c r="O15" s="1">
        <v>143819</v>
      </c>
      <c r="P15" s="1">
        <v>149065</v>
      </c>
      <c r="Q15" s="1">
        <v>158573</v>
      </c>
      <c r="R15" s="1">
        <v>142336</v>
      </c>
      <c r="S15" s="1">
        <v>134572</v>
      </c>
      <c r="T15" s="1">
        <v>137249</v>
      </c>
      <c r="U15" t="s">
        <v>18</v>
      </c>
      <c r="V15" s="8">
        <f>O15/$O$15*100</f>
        <v>100</v>
      </c>
      <c r="W15" s="8">
        <f t="shared" ref="W15:AA15" si="5">P15/$O$15*100</f>
        <v>103.6476404369381</v>
      </c>
      <c r="X15" s="8">
        <f t="shared" si="5"/>
        <v>110.25872798448049</v>
      </c>
      <c r="Y15" s="8">
        <f t="shared" si="5"/>
        <v>98.968842781551814</v>
      </c>
      <c r="Z15" s="8">
        <f t="shared" si="5"/>
        <v>93.570390560357126</v>
      </c>
      <c r="AA15" s="8">
        <f t="shared" si="5"/>
        <v>95.43175797356399</v>
      </c>
      <c r="AC15" s="1">
        <f t="shared" si="2"/>
        <v>6570</v>
      </c>
    </row>
    <row r="16" spans="14:29" x14ac:dyDescent="0.25">
      <c r="N16" t="s">
        <v>65</v>
      </c>
      <c r="O16" s="1">
        <v>57850</v>
      </c>
      <c r="P16" s="1">
        <v>66100</v>
      </c>
      <c r="Q16" s="1">
        <v>69020</v>
      </c>
      <c r="R16" s="1">
        <v>65352</v>
      </c>
      <c r="S16" s="1">
        <v>66396</v>
      </c>
      <c r="T16" s="1">
        <v>64993</v>
      </c>
      <c r="U16" t="s">
        <v>65</v>
      </c>
      <c r="V16" s="8">
        <f>O16/$O$16*100</f>
        <v>100</v>
      </c>
      <c r="W16" s="8">
        <f t="shared" ref="W16:AA16" si="6">P16/$O$16*100</f>
        <v>114.26101987899742</v>
      </c>
      <c r="X16" s="8">
        <f t="shared" si="6"/>
        <v>119.3085566119274</v>
      </c>
      <c r="Y16" s="8">
        <f t="shared" si="6"/>
        <v>112.96802074330164</v>
      </c>
      <c r="Z16" s="8">
        <f t="shared" si="6"/>
        <v>114.77268798617114</v>
      </c>
      <c r="AA16" s="8">
        <f t="shared" si="6"/>
        <v>112.34745030250647</v>
      </c>
      <c r="AC16" s="1">
        <f t="shared" si="2"/>
        <v>-7143</v>
      </c>
    </row>
    <row r="17" spans="14:29" x14ac:dyDescent="0.25">
      <c r="O17" s="1"/>
      <c r="P17" s="1"/>
      <c r="Q17" s="1"/>
      <c r="R17" s="1"/>
      <c r="S17" s="1"/>
      <c r="T17" s="1"/>
    </row>
    <row r="18" spans="14:29" x14ac:dyDescent="0.25">
      <c r="N18" s="4" t="s">
        <v>68</v>
      </c>
      <c r="O18" s="4">
        <v>2006</v>
      </c>
      <c r="P18" s="4">
        <v>2007</v>
      </c>
      <c r="Q18" s="4">
        <v>2008</v>
      </c>
      <c r="R18" s="4">
        <v>2009</v>
      </c>
      <c r="S18" s="4">
        <v>2010</v>
      </c>
      <c r="T18" s="4">
        <v>2011</v>
      </c>
      <c r="V18" s="4">
        <v>2006</v>
      </c>
      <c r="W18" s="4">
        <v>2007</v>
      </c>
      <c r="X18" s="4">
        <v>2008</v>
      </c>
      <c r="Y18" s="4">
        <v>2009</v>
      </c>
      <c r="Z18" s="4">
        <v>2010</v>
      </c>
      <c r="AA18" s="4">
        <v>2011</v>
      </c>
      <c r="AC18" s="4" t="s">
        <v>72</v>
      </c>
    </row>
    <row r="19" spans="14:29" x14ac:dyDescent="0.25">
      <c r="N19" t="s">
        <v>20</v>
      </c>
      <c r="O19" s="1">
        <f t="shared" ref="O19:O24" si="7">O3-O11</f>
        <v>1045251</v>
      </c>
      <c r="P19" s="1">
        <f t="shared" ref="P19:T19" si="8">P3-P11</f>
        <v>1092804</v>
      </c>
      <c r="Q19" s="1">
        <f t="shared" si="8"/>
        <v>1057849</v>
      </c>
      <c r="R19" s="1">
        <f t="shared" si="8"/>
        <v>907656</v>
      </c>
      <c r="S19" s="1">
        <f t="shared" si="8"/>
        <v>854518</v>
      </c>
      <c r="T19" s="1">
        <f t="shared" si="8"/>
        <v>838829</v>
      </c>
      <c r="U19" t="s">
        <v>20</v>
      </c>
      <c r="V19" s="8">
        <f>O19/$O$19*100</f>
        <v>100</v>
      </c>
      <c r="W19" s="8">
        <f t="shared" ref="W19:AA19" si="9">P19/$O$19*100</f>
        <v>104.54943358102504</v>
      </c>
      <c r="X19" s="8">
        <f t="shared" si="9"/>
        <v>101.20526074598351</v>
      </c>
      <c r="Y19" s="8">
        <f t="shared" si="9"/>
        <v>86.836176191173223</v>
      </c>
      <c r="Z19" s="8">
        <f t="shared" si="9"/>
        <v>81.752421188786244</v>
      </c>
      <c r="AA19" s="8">
        <f t="shared" si="9"/>
        <v>80.25144199814207</v>
      </c>
      <c r="AC19" s="1">
        <f>O19-T19</f>
        <v>206422</v>
      </c>
    </row>
    <row r="20" spans="14:29" x14ac:dyDescent="0.25">
      <c r="N20" t="s">
        <v>15</v>
      </c>
      <c r="O20" s="1">
        <f t="shared" si="7"/>
        <v>144003</v>
      </c>
      <c r="P20" s="1">
        <f t="shared" ref="P20:T20" si="10">P4-P12</f>
        <v>146912</v>
      </c>
      <c r="Q20" s="1">
        <f t="shared" si="10"/>
        <v>143591</v>
      </c>
      <c r="R20" s="1">
        <f t="shared" si="10"/>
        <v>121578</v>
      </c>
      <c r="S20" s="1">
        <f t="shared" si="10"/>
        <v>114989</v>
      </c>
      <c r="T20" s="1">
        <f t="shared" si="10"/>
        <v>112591</v>
      </c>
      <c r="U20" t="s">
        <v>15</v>
      </c>
      <c r="V20" s="8">
        <f>O20/$O$20*100</f>
        <v>100</v>
      </c>
      <c r="W20" s="8">
        <f t="shared" ref="W20:AA20" si="11">P20/$O$20*100</f>
        <v>102.02009680353881</v>
      </c>
      <c r="X20" s="8">
        <f t="shared" si="11"/>
        <v>99.713894849412853</v>
      </c>
      <c r="Y20" s="8">
        <f t="shared" si="11"/>
        <v>84.427407762338277</v>
      </c>
      <c r="Z20" s="8">
        <f t="shared" si="11"/>
        <v>79.851808642875497</v>
      </c>
      <c r="AA20" s="8">
        <f t="shared" si="11"/>
        <v>78.186565557661993</v>
      </c>
      <c r="AC20" s="1">
        <f t="shared" ref="AC20:AC24" si="12">O20-T20</f>
        <v>31412</v>
      </c>
    </row>
    <row r="21" spans="14:29" x14ac:dyDescent="0.25">
      <c r="N21" t="s">
        <v>16</v>
      </c>
      <c r="O21" s="1">
        <f t="shared" si="7"/>
        <v>209225</v>
      </c>
      <c r="P21" s="1">
        <f t="shared" ref="P21:T21" si="13">P5-P13</f>
        <v>213835</v>
      </c>
      <c r="Q21" s="1">
        <f t="shared" si="13"/>
        <v>177207</v>
      </c>
      <c r="R21" s="1">
        <f t="shared" si="13"/>
        <v>118474</v>
      </c>
      <c r="S21" s="1">
        <f t="shared" si="13"/>
        <v>93844</v>
      </c>
      <c r="T21" s="1">
        <f t="shared" si="13"/>
        <v>81459</v>
      </c>
      <c r="U21" t="s">
        <v>16</v>
      </c>
      <c r="V21" s="8">
        <f>O21/$O$21*100</f>
        <v>100</v>
      </c>
      <c r="W21" s="8">
        <f t="shared" ref="W21:AA21" si="14">P21/$O$21*100</f>
        <v>102.20336957820528</v>
      </c>
      <c r="X21" s="8">
        <f t="shared" si="14"/>
        <v>84.696857450113512</v>
      </c>
      <c r="Y21" s="8">
        <f t="shared" si="14"/>
        <v>56.62516429680965</v>
      </c>
      <c r="Z21" s="8">
        <f t="shared" si="14"/>
        <v>44.853148524315927</v>
      </c>
      <c r="AA21" s="8">
        <f t="shared" si="14"/>
        <v>38.933683833193925</v>
      </c>
      <c r="AC21" s="1">
        <f t="shared" si="12"/>
        <v>127766</v>
      </c>
    </row>
    <row r="22" spans="14:29" x14ac:dyDescent="0.25">
      <c r="N22" t="s">
        <v>17</v>
      </c>
      <c r="O22" s="1">
        <f t="shared" si="7"/>
        <v>262954</v>
      </c>
      <c r="P22" s="1">
        <f t="shared" ref="P22:T22" si="15">P6-P14</f>
        <v>274214</v>
      </c>
      <c r="Q22" s="1">
        <f t="shared" si="15"/>
        <v>274948</v>
      </c>
      <c r="R22" s="1">
        <f t="shared" si="15"/>
        <v>250818</v>
      </c>
      <c r="S22" s="1">
        <f t="shared" si="15"/>
        <v>241172</v>
      </c>
      <c r="T22" s="1">
        <f t="shared" si="15"/>
        <v>238095</v>
      </c>
      <c r="U22" t="s">
        <v>17</v>
      </c>
      <c r="V22" s="8">
        <f>O22/$O$22*100</f>
        <v>100</v>
      </c>
      <c r="W22" s="8">
        <f t="shared" ref="W22:AA22" si="16">P22/$O$22*100</f>
        <v>104.28211778485972</v>
      </c>
      <c r="X22" s="8">
        <f t="shared" si="16"/>
        <v>104.56125405964541</v>
      </c>
      <c r="Y22" s="8">
        <f t="shared" si="16"/>
        <v>95.384744099728465</v>
      </c>
      <c r="Z22" s="8">
        <f t="shared" si="16"/>
        <v>91.716421883675466</v>
      </c>
      <c r="AA22" s="8">
        <f t="shared" si="16"/>
        <v>90.546255238558842</v>
      </c>
      <c r="AC22" s="1">
        <f t="shared" si="12"/>
        <v>24859</v>
      </c>
    </row>
    <row r="23" spans="14:29" x14ac:dyDescent="0.25">
      <c r="N23" t="s">
        <v>18</v>
      </c>
      <c r="O23" s="1">
        <f t="shared" si="7"/>
        <v>401731</v>
      </c>
      <c r="P23" s="1">
        <f t="shared" ref="P23:T23" si="17">P7-P15</f>
        <v>428962</v>
      </c>
      <c r="Q23" s="1">
        <f t="shared" si="17"/>
        <v>432219</v>
      </c>
      <c r="R23" s="1">
        <f t="shared" si="17"/>
        <v>388615</v>
      </c>
      <c r="S23" s="1">
        <f t="shared" si="17"/>
        <v>376583</v>
      </c>
      <c r="T23" s="1">
        <f t="shared" si="17"/>
        <v>377349</v>
      </c>
      <c r="U23" t="s">
        <v>18</v>
      </c>
      <c r="V23" s="8">
        <f>O23/$O$23*100</f>
        <v>100</v>
      </c>
      <c r="W23" s="8">
        <f t="shared" ref="W23:AA23" si="18">P23/$O$23*100</f>
        <v>106.77841640301595</v>
      </c>
      <c r="X23" s="8">
        <f t="shared" si="18"/>
        <v>107.58915791910508</v>
      </c>
      <c r="Y23" s="8">
        <f t="shared" si="18"/>
        <v>96.735128730419106</v>
      </c>
      <c r="Z23" s="8">
        <f t="shared" si="18"/>
        <v>93.74008976155686</v>
      </c>
      <c r="AA23" s="8">
        <f t="shared" si="18"/>
        <v>93.930764616123724</v>
      </c>
      <c r="AC23" s="1">
        <f t="shared" si="12"/>
        <v>24382</v>
      </c>
    </row>
    <row r="24" spans="14:29" x14ac:dyDescent="0.25">
      <c r="N24" t="s">
        <v>65</v>
      </c>
      <c r="O24" s="1">
        <f t="shared" si="7"/>
        <v>27338</v>
      </c>
      <c r="P24" s="1">
        <f t="shared" ref="P24:T24" si="19">P8-P16</f>
        <v>28881</v>
      </c>
      <c r="Q24" s="1">
        <f t="shared" si="19"/>
        <v>29884</v>
      </c>
      <c r="R24" s="1">
        <f t="shared" si="19"/>
        <v>28171</v>
      </c>
      <c r="S24" s="1">
        <f t="shared" si="19"/>
        <v>27930</v>
      </c>
      <c r="T24" s="1">
        <f t="shared" si="19"/>
        <v>29335</v>
      </c>
      <c r="U24" t="s">
        <v>65</v>
      </c>
      <c r="V24" s="8">
        <f>O24/$O$24*100</f>
        <v>100</v>
      </c>
      <c r="W24" s="8">
        <f t="shared" ref="W24:AA24" si="20">P24/$O$24*100</f>
        <v>105.64415831443412</v>
      </c>
      <c r="X24" s="8">
        <f t="shared" si="20"/>
        <v>109.31304411441948</v>
      </c>
      <c r="Y24" s="8">
        <f t="shared" si="20"/>
        <v>103.04704074914039</v>
      </c>
      <c r="Z24" s="8">
        <f t="shared" si="20"/>
        <v>102.16548394176603</v>
      </c>
      <c r="AA24" s="8">
        <f t="shared" si="20"/>
        <v>107.30485039139658</v>
      </c>
      <c r="AC24" s="1">
        <f t="shared" si="12"/>
        <v>-1997</v>
      </c>
    </row>
  </sheetData>
  <pageMargins left="0.7" right="0.7" top="0.75" bottom="0.75" header="0.3" footer="0.3"/>
  <pageSetup paperSize="9" scale="8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Bus Demog 1</vt:lpstr>
      <vt:lpstr>Bus Demog 2</vt:lpstr>
      <vt:lpstr>Bus Surveys</vt:lpstr>
      <vt:lpstr>Source Trader Foreign</vt:lpstr>
      <vt:lpstr>Table 3.1</vt:lpstr>
      <vt:lpstr>Table 3.2</vt:lpstr>
      <vt:lpstr>Table 3.3</vt:lpstr>
      <vt:lpstr>P-BII2017TBL3.2</vt:lpstr>
      <vt:lpstr>Figure 3.15 and 3.16 OLD 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Deirdre O'Connor</cp:lastModifiedBy>
  <cp:lastPrinted>2019-08-13T16:00:42Z</cp:lastPrinted>
  <dcterms:created xsi:type="dcterms:W3CDTF">2013-09-10T14:39:30Z</dcterms:created>
  <dcterms:modified xsi:type="dcterms:W3CDTF">2019-12-16T17:17:34Z</dcterms:modified>
</cp:coreProperties>
</file>